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8940" windowHeight="408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</sheets>
  <definedNames/>
  <calcPr fullCalcOnLoad="1"/>
</workbook>
</file>

<file path=xl/sharedStrings.xml><?xml version="1.0" encoding="utf-8"?>
<sst xmlns="http://schemas.openxmlformats.org/spreadsheetml/2006/main" count="3172" uniqueCount="560">
  <si>
    <t>GRADE CHAMPIONSHIP 2005</t>
  </si>
  <si>
    <t>Handicap</t>
  </si>
  <si>
    <t>Grade</t>
  </si>
  <si>
    <t>Gross</t>
  </si>
  <si>
    <t>B</t>
  </si>
  <si>
    <t>C</t>
  </si>
  <si>
    <t>Barac Steve</t>
  </si>
  <si>
    <t>Boros Franjo</t>
  </si>
  <si>
    <t>Boros Frank</t>
  </si>
  <si>
    <t>A</t>
  </si>
  <si>
    <t>Bresic Zeljko</t>
  </si>
  <si>
    <t>Briski Mirko</t>
  </si>
  <si>
    <t>Bukarica Flavio</t>
  </si>
  <si>
    <t>DQ</t>
  </si>
  <si>
    <t>Bukarica Miro</t>
  </si>
  <si>
    <t>Dujmovic Nikola</t>
  </si>
  <si>
    <t>Gavranic Ante</t>
  </si>
  <si>
    <t>Grabovac Steve</t>
  </si>
  <si>
    <t>Grgelec Stanko</t>
  </si>
  <si>
    <t>Ivanesevic Ante</t>
  </si>
  <si>
    <t>Ivesic Ante</t>
  </si>
  <si>
    <t>Kletus Kristijan</t>
  </si>
  <si>
    <t>Kletus Ljubinko</t>
  </si>
  <si>
    <t>Kosic Ivan</t>
  </si>
  <si>
    <t>Leko Karlo</t>
  </si>
  <si>
    <t>Leko Zvonimir</t>
  </si>
  <si>
    <t>Marinov Robert</t>
  </si>
  <si>
    <t>Matisic Victor</t>
  </si>
  <si>
    <t>Mochrie Bruce*</t>
  </si>
  <si>
    <t>Puselj Steve</t>
  </si>
  <si>
    <t>Sarcevic John</t>
  </si>
  <si>
    <t>Simic Nik</t>
  </si>
  <si>
    <t>Soldan Ilija</t>
  </si>
  <si>
    <t>Soldan N*</t>
  </si>
  <si>
    <t>Stipancic Joey</t>
  </si>
  <si>
    <t>Suvaric Ivan</t>
  </si>
  <si>
    <t>Tadijan Stipe</t>
  </si>
  <si>
    <t>Vilenica Robert</t>
  </si>
  <si>
    <t>Vukovic Ante</t>
  </si>
  <si>
    <t>Walters Tim</t>
  </si>
  <si>
    <t>Zalucki Yaramah</t>
  </si>
  <si>
    <t>Bukarica Ante*</t>
  </si>
  <si>
    <t>Pacific</t>
  </si>
  <si>
    <t>Oxley</t>
  </si>
  <si>
    <t>Emerald Lakes</t>
  </si>
  <si>
    <t>Total</t>
  </si>
  <si>
    <t>129*</t>
  </si>
  <si>
    <t>115*</t>
  </si>
  <si>
    <t>120*</t>
  </si>
  <si>
    <t>117*</t>
  </si>
  <si>
    <t>108*</t>
  </si>
  <si>
    <t>106*</t>
  </si>
  <si>
    <t>109*</t>
  </si>
  <si>
    <t>104*</t>
  </si>
  <si>
    <t>107*</t>
  </si>
  <si>
    <t>112*</t>
  </si>
  <si>
    <t>99*</t>
  </si>
  <si>
    <t>100*</t>
  </si>
  <si>
    <t>95*</t>
  </si>
  <si>
    <t>92*</t>
  </si>
  <si>
    <t>87*</t>
  </si>
  <si>
    <t>97*</t>
  </si>
  <si>
    <t>101*</t>
  </si>
  <si>
    <t>103*</t>
  </si>
  <si>
    <t>130*</t>
  </si>
  <si>
    <t>Mesaric Sam - A Grade Winner</t>
  </si>
  <si>
    <t>Leko Mile - A Grade R/up</t>
  </si>
  <si>
    <t>Safely Brian - B Grade Winner</t>
  </si>
  <si>
    <t>Nujic Pero - B Grade R/up</t>
  </si>
  <si>
    <t>Zecevic Ivica - C Grade Winner</t>
  </si>
  <si>
    <t>Prpic Drago - C Grade R/Up</t>
  </si>
  <si>
    <t>GRADE CHAMPIONSHIP GROSS SCORES</t>
  </si>
  <si>
    <t>Gainsborough Greens</t>
  </si>
  <si>
    <t xml:space="preserve">Pacific </t>
  </si>
  <si>
    <t>A Grade</t>
  </si>
  <si>
    <t>Nett</t>
  </si>
  <si>
    <t>Total (Best 2 scores)</t>
  </si>
  <si>
    <t>Brac Nik</t>
  </si>
  <si>
    <t>Leko Mile</t>
  </si>
  <si>
    <t>Mesaric Sam</t>
  </si>
  <si>
    <t>Mudnic Sime</t>
  </si>
  <si>
    <t>Zemljic Danny</t>
  </si>
  <si>
    <t>Leko Domagoj</t>
  </si>
  <si>
    <t>Kaplun Zoran</t>
  </si>
  <si>
    <t>Maric Mark</t>
  </si>
  <si>
    <t>Frlan Tony</t>
  </si>
  <si>
    <t>Jacmenovic Ivan</t>
  </si>
  <si>
    <t>Jakobovski Steve*</t>
  </si>
  <si>
    <t>Marinov John</t>
  </si>
  <si>
    <t>Milic Fabian</t>
  </si>
  <si>
    <t>Morris Kevin</t>
  </si>
  <si>
    <t>Perkovic Ivan</t>
  </si>
  <si>
    <t>Vlahovic Steve</t>
  </si>
  <si>
    <t xml:space="preserve">Williams Mike </t>
  </si>
  <si>
    <t>Obradovic Daniel</t>
  </si>
  <si>
    <t>scratched</t>
  </si>
  <si>
    <t>Attendance (excluding visitors)</t>
  </si>
  <si>
    <t>B Grade</t>
  </si>
  <si>
    <t>Nujic Pero</t>
  </si>
  <si>
    <t>Walker Emanuel</t>
  </si>
  <si>
    <t>Prpic Drago</t>
  </si>
  <si>
    <t>Abbondanza G</t>
  </si>
  <si>
    <t>Barnes Phil</t>
  </si>
  <si>
    <t>Bresic Damir</t>
  </si>
  <si>
    <t>Ersegovic Drago</t>
  </si>
  <si>
    <t>Kesur Darrell</t>
  </si>
  <si>
    <t>Kutija Andrew</t>
  </si>
  <si>
    <t>Leko Tomislav</t>
  </si>
  <si>
    <t>Lohan Mark</t>
  </si>
  <si>
    <t>McGregor Brad*</t>
  </si>
  <si>
    <t>Mesic Luka</t>
  </si>
  <si>
    <t>Mudnic Ante*</t>
  </si>
  <si>
    <t>Pilic Ljubo*</t>
  </si>
  <si>
    <t>Prce Pero</t>
  </si>
  <si>
    <t>Rados J*</t>
  </si>
  <si>
    <t>Softa Jurica</t>
  </si>
  <si>
    <t>Softa Stanislav</t>
  </si>
  <si>
    <t>Subic Zeljko</t>
  </si>
  <si>
    <t>Zemljic Joe</t>
  </si>
  <si>
    <t>C Grade</t>
  </si>
  <si>
    <t>Ivesic Dragan</t>
  </si>
  <si>
    <t>Bors Stjepan</t>
  </si>
  <si>
    <t>Tsin Mathew</t>
  </si>
  <si>
    <t>Kohl Christian</t>
  </si>
  <si>
    <t>Zrakic Pejo*</t>
  </si>
  <si>
    <t>Zrakic Anto*</t>
  </si>
  <si>
    <t>Andonov Jordan</t>
  </si>
  <si>
    <t>Bandur Josip*</t>
  </si>
  <si>
    <t>Benic Greg*</t>
  </si>
  <si>
    <t>Benic Steve*</t>
  </si>
  <si>
    <t>Ersegovic Mate</t>
  </si>
  <si>
    <t>Gersic J*</t>
  </si>
  <si>
    <t>Guzic E</t>
  </si>
  <si>
    <t>Harrison Phil*</t>
  </si>
  <si>
    <t>Ivanesevic Ante*</t>
  </si>
  <si>
    <t>Jordan Steve*</t>
  </si>
  <si>
    <t>Kelada Mark*</t>
  </si>
  <si>
    <t>Kendes M</t>
  </si>
  <si>
    <t>Kletus Kristijan*</t>
  </si>
  <si>
    <t>Kljaic Danny</t>
  </si>
  <si>
    <t>Kowago Tony</t>
  </si>
  <si>
    <t>Kutija Paul</t>
  </si>
  <si>
    <t>Lehpamer Zoran*</t>
  </si>
  <si>
    <t>Lemic Ante*</t>
  </si>
  <si>
    <t>Madsen Soren</t>
  </si>
  <si>
    <t>Matic Denis</t>
  </si>
  <si>
    <t>Matic Ivan*</t>
  </si>
  <si>
    <t>Nujic Ante</t>
  </si>
  <si>
    <t>Patten Markus*</t>
  </si>
  <si>
    <t>Puljic Branko*</t>
  </si>
  <si>
    <t>Puljic Peter*</t>
  </si>
  <si>
    <t>Puljic Vlatko*</t>
  </si>
  <si>
    <t>Runje Marin*</t>
  </si>
  <si>
    <t>Sekulic Marko</t>
  </si>
  <si>
    <t>Simic Danny</t>
  </si>
  <si>
    <t>Vezic Mario*</t>
  </si>
  <si>
    <t>Vukovic Nik*</t>
  </si>
  <si>
    <t>Zecevic Ivica</t>
  </si>
  <si>
    <t>Attendance (excl visitors)</t>
  </si>
  <si>
    <t>River Lakes</t>
  </si>
  <si>
    <t>DNP</t>
  </si>
  <si>
    <t>Winner</t>
  </si>
  <si>
    <t>Victor Matisic</t>
  </si>
  <si>
    <t>Runners Up</t>
  </si>
  <si>
    <t>Karlo Leko</t>
  </si>
  <si>
    <t>Wiinner</t>
  </si>
  <si>
    <t>Steve Barac</t>
  </si>
  <si>
    <t>Ivica Zecevic</t>
  </si>
  <si>
    <t>NAME</t>
  </si>
  <si>
    <t>GRADE</t>
  </si>
  <si>
    <t>PACIFIC</t>
  </si>
  <si>
    <t>BRISBANE</t>
  </si>
  <si>
    <t>GAINSBOROUGH</t>
  </si>
  <si>
    <t>Best 2 Results</t>
  </si>
  <si>
    <t>Not Played Yet</t>
  </si>
  <si>
    <t>Sam Mesaric</t>
  </si>
  <si>
    <t>+21</t>
  </si>
  <si>
    <t>+15</t>
  </si>
  <si>
    <t>+16</t>
  </si>
  <si>
    <t>31</t>
  </si>
  <si>
    <t>Steve Jakobovski</t>
  </si>
  <si>
    <t>John Marinov</t>
  </si>
  <si>
    <t>+39</t>
  </si>
  <si>
    <t>+20</t>
  </si>
  <si>
    <t>36</t>
  </si>
  <si>
    <t>Branko Puljic</t>
  </si>
  <si>
    <t>Mile Leko</t>
  </si>
  <si>
    <t>+22</t>
  </si>
  <si>
    <t>37</t>
  </si>
  <si>
    <t>Darrell Kesur</t>
  </si>
  <si>
    <t>Danny Zemljic</t>
  </si>
  <si>
    <t>+18</t>
  </si>
  <si>
    <t>38</t>
  </si>
  <si>
    <t>Mark Lohan</t>
  </si>
  <si>
    <t>Robert Marinov</t>
  </si>
  <si>
    <t>+17</t>
  </si>
  <si>
    <t>+25</t>
  </si>
  <si>
    <t>Dsq</t>
  </si>
  <si>
    <t>42</t>
  </si>
  <si>
    <t>Nik Brac</t>
  </si>
  <si>
    <t>+36</t>
  </si>
  <si>
    <t>43</t>
  </si>
  <si>
    <t xml:space="preserve">Steve Benic </t>
  </si>
  <si>
    <t>Robert Ecimovic</t>
  </si>
  <si>
    <t>+26</t>
  </si>
  <si>
    <t>Alen Rogina</t>
  </si>
  <si>
    <t>Fabian Milic</t>
  </si>
  <si>
    <t>+30</t>
  </si>
  <si>
    <t>52</t>
  </si>
  <si>
    <t>Greg Benic</t>
  </si>
  <si>
    <t>Zvonimir Leko</t>
  </si>
  <si>
    <t>+28</t>
  </si>
  <si>
    <t>+35</t>
  </si>
  <si>
    <t>53</t>
  </si>
  <si>
    <t>Marin Runje</t>
  </si>
  <si>
    <t>Flavio Bukarica</t>
  </si>
  <si>
    <t>+38</t>
  </si>
  <si>
    <t>+41</t>
  </si>
  <si>
    <t>55</t>
  </si>
  <si>
    <t>Mario Vezic</t>
  </si>
  <si>
    <t>Jurica Softa</t>
  </si>
  <si>
    <t>+37</t>
  </si>
  <si>
    <t>61</t>
  </si>
  <si>
    <t>Marko Otmarich</t>
  </si>
  <si>
    <t>Nikola Dujmovic</t>
  </si>
  <si>
    <t>+31</t>
  </si>
  <si>
    <t>+33</t>
  </si>
  <si>
    <t>64</t>
  </si>
  <si>
    <t>Peter Puljic</t>
  </si>
  <si>
    <t>+34</t>
  </si>
  <si>
    <t>+32</t>
  </si>
  <si>
    <t>66</t>
  </si>
  <si>
    <t>Stjepan Bors</t>
  </si>
  <si>
    <t>Zoran Lehpamer</t>
  </si>
  <si>
    <t>John Sarcevic</t>
  </si>
  <si>
    <t>+29</t>
  </si>
  <si>
    <t>+43</t>
  </si>
  <si>
    <t>67</t>
  </si>
  <si>
    <t>Damir Bresic</t>
  </si>
  <si>
    <t>69</t>
  </si>
  <si>
    <t>Kevin Morris</t>
  </si>
  <si>
    <t>+44</t>
  </si>
  <si>
    <t>76</t>
  </si>
  <si>
    <t>Ivan Perkovic</t>
  </si>
  <si>
    <t>Luka Mesic</t>
  </si>
  <si>
    <t>Domagoj Leko</t>
  </si>
  <si>
    <t>+14</t>
  </si>
  <si>
    <t>32</t>
  </si>
  <si>
    <t>Daniel Obradovic</t>
  </si>
  <si>
    <t>+27</t>
  </si>
  <si>
    <t>+40</t>
  </si>
  <si>
    <t>49</t>
  </si>
  <si>
    <t>Steve Puselj</t>
  </si>
  <si>
    <t>+23</t>
  </si>
  <si>
    <t>59</t>
  </si>
  <si>
    <t>Zeljko Bresic</t>
  </si>
  <si>
    <t>62</t>
  </si>
  <si>
    <t>Tomislav Leko</t>
  </si>
  <si>
    <t>65</t>
  </si>
  <si>
    <t>Steve Grabovac</t>
  </si>
  <si>
    <t>Miro Bukarica</t>
  </si>
  <si>
    <t>70</t>
  </si>
  <si>
    <t>Ivan Kosic</t>
  </si>
  <si>
    <t>71</t>
  </si>
  <si>
    <t>Joe Zemljic</t>
  </si>
  <si>
    <t>74</t>
  </si>
  <si>
    <t>Ante Gavranic</t>
  </si>
  <si>
    <t>75</t>
  </si>
  <si>
    <t>Sime Mudnic</t>
  </si>
  <si>
    <t>+53</t>
  </si>
  <si>
    <t>Drago Prpic</t>
  </si>
  <si>
    <t>+42</t>
  </si>
  <si>
    <t>Joey Stipancic</t>
  </si>
  <si>
    <t>Pero Nujic</t>
  </si>
  <si>
    <t>Pero Prce</t>
  </si>
  <si>
    <t>Zeljko Subic</t>
  </si>
  <si>
    <t>Zoran Kaplun</t>
  </si>
  <si>
    <t>Stanislav Softa</t>
  </si>
  <si>
    <t>Frank Boros</t>
  </si>
  <si>
    <t>+48</t>
  </si>
  <si>
    <t>73</t>
  </si>
  <si>
    <t>Tony Kowago</t>
  </si>
  <si>
    <t>Danny Kljaic</t>
  </si>
  <si>
    <t>+47</t>
  </si>
  <si>
    <t>85</t>
  </si>
  <si>
    <t>Ante Ivesic</t>
  </si>
  <si>
    <t>+55</t>
  </si>
  <si>
    <t>91</t>
  </si>
  <si>
    <t>Danny Simic</t>
  </si>
  <si>
    <t>+51</t>
  </si>
  <si>
    <t>92</t>
  </si>
  <si>
    <t>+49</t>
  </si>
  <si>
    <t>+50</t>
  </si>
  <si>
    <t>99</t>
  </si>
  <si>
    <t>Franjo Boros</t>
  </si>
  <si>
    <t>+59</t>
  </si>
  <si>
    <t>+54</t>
  </si>
  <si>
    <t>107</t>
  </si>
  <si>
    <t>Nik Simic</t>
  </si>
  <si>
    <t>+64</t>
  </si>
  <si>
    <t>+60</t>
  </si>
  <si>
    <t>109</t>
  </si>
  <si>
    <t>Ivan Suvaric</t>
  </si>
  <si>
    <t>+67</t>
  </si>
  <si>
    <t>+63</t>
  </si>
  <si>
    <t>111</t>
  </si>
  <si>
    <t>Marko Sekulic</t>
  </si>
  <si>
    <t>+57</t>
  </si>
  <si>
    <t>+80</t>
  </si>
  <si>
    <t>114</t>
  </si>
  <si>
    <t>Drago Ersegovic</t>
  </si>
  <si>
    <t>Josip Bandur</t>
  </si>
  <si>
    <t>Mate Ersegovic</t>
  </si>
  <si>
    <t>+66</t>
  </si>
  <si>
    <t>GRADE CHAMPIONSHIP 2006</t>
  </si>
  <si>
    <t>Gailes</t>
  </si>
  <si>
    <t>Gainsborough</t>
  </si>
  <si>
    <t>Mijolovic Bob</t>
  </si>
  <si>
    <t>Jeff Pearson</t>
  </si>
  <si>
    <t>Nipperess</t>
  </si>
  <si>
    <t>Frkovic Adam</t>
  </si>
  <si>
    <t>Soldan Nik</t>
  </si>
  <si>
    <t>Mlinaric John</t>
  </si>
  <si>
    <t>Schiemer Tim</t>
  </si>
  <si>
    <t>85*</t>
  </si>
  <si>
    <t>88*</t>
  </si>
  <si>
    <t>96*</t>
  </si>
  <si>
    <t>110*</t>
  </si>
  <si>
    <t>116*</t>
  </si>
  <si>
    <t>118*</t>
  </si>
  <si>
    <t>*</t>
  </si>
  <si>
    <t>Club Championships</t>
  </si>
  <si>
    <t>Virginia</t>
  </si>
  <si>
    <t>The Colonial</t>
  </si>
  <si>
    <t>Zeljko</t>
  </si>
  <si>
    <t>First Name</t>
  </si>
  <si>
    <t>Surname</t>
  </si>
  <si>
    <t>Bresic</t>
  </si>
  <si>
    <t>Bukarica</t>
  </si>
  <si>
    <t>Miro</t>
  </si>
  <si>
    <t xml:space="preserve">Nikola </t>
  </si>
  <si>
    <t>Dujmovic</t>
  </si>
  <si>
    <t>Tony</t>
  </si>
  <si>
    <t>Frlan</t>
  </si>
  <si>
    <t>Kristijan</t>
  </si>
  <si>
    <t>Kletus</t>
  </si>
  <si>
    <t>Ivan</t>
  </si>
  <si>
    <t>Kosic</t>
  </si>
  <si>
    <t xml:space="preserve">Mile </t>
  </si>
  <si>
    <t>Leko</t>
  </si>
  <si>
    <t>Robert</t>
  </si>
  <si>
    <t>Victor</t>
  </si>
  <si>
    <t>Matisic</t>
  </si>
  <si>
    <t>Marinov</t>
  </si>
  <si>
    <t>Mesaric</t>
  </si>
  <si>
    <t>Obradovic</t>
  </si>
  <si>
    <t>Sarcevic</t>
  </si>
  <si>
    <t>Schiemer</t>
  </si>
  <si>
    <t>Soldan</t>
  </si>
  <si>
    <t>Vukovic</t>
  </si>
  <si>
    <t>Sam</t>
  </si>
  <si>
    <t>Daniel</t>
  </si>
  <si>
    <t>John</t>
  </si>
  <si>
    <t>Tim</t>
  </si>
  <si>
    <t>Ilija</t>
  </si>
  <si>
    <t>Ante</t>
  </si>
  <si>
    <t>Boros</t>
  </si>
  <si>
    <t>Grgelec</t>
  </si>
  <si>
    <t>Ivesic</t>
  </si>
  <si>
    <t>Jakobovski</t>
  </si>
  <si>
    <t>Korzach</t>
  </si>
  <si>
    <t>Mesic</t>
  </si>
  <si>
    <t>Mlinaric</t>
  </si>
  <si>
    <t>Mochrie</t>
  </si>
  <si>
    <t>Pearson</t>
  </si>
  <si>
    <t>Puselj</t>
  </si>
  <si>
    <t>Simic</t>
  </si>
  <si>
    <t>Zecevic</t>
  </si>
  <si>
    <t>Stipancic</t>
  </si>
  <si>
    <t>Franjo</t>
  </si>
  <si>
    <t>Flavio</t>
  </si>
  <si>
    <t>Stanko</t>
  </si>
  <si>
    <t>Anto</t>
  </si>
  <si>
    <t>Stjepan</t>
  </si>
  <si>
    <t>Ljubo</t>
  </si>
  <si>
    <t>Shane</t>
  </si>
  <si>
    <t>Martin</t>
  </si>
  <si>
    <t>Bruce</t>
  </si>
  <si>
    <t>Jeff</t>
  </si>
  <si>
    <t>Steve</t>
  </si>
  <si>
    <t>Matija</t>
  </si>
  <si>
    <t>Joey</t>
  </si>
  <si>
    <t>Ivica</t>
  </si>
  <si>
    <t>Anticevic</t>
  </si>
  <si>
    <t>Barac</t>
  </si>
  <si>
    <t>Briski</t>
  </si>
  <si>
    <t>Frkovic</t>
  </si>
  <si>
    <t>Gavranic</t>
  </si>
  <si>
    <t>Mijolovic</t>
  </si>
  <si>
    <t>Prpic</t>
  </si>
  <si>
    <t>Suvaric</t>
  </si>
  <si>
    <t>Tadijan</t>
  </si>
  <si>
    <t>Zlatunic</t>
  </si>
  <si>
    <t>Zdravko</t>
  </si>
  <si>
    <t>Marko</t>
  </si>
  <si>
    <t>Stipe</t>
  </si>
  <si>
    <t>Mirko</t>
  </si>
  <si>
    <t>Adam</t>
  </si>
  <si>
    <t>Bob</t>
  </si>
  <si>
    <t>Drago</t>
  </si>
  <si>
    <t>Danny</t>
  </si>
  <si>
    <t xml:space="preserve">Nik </t>
  </si>
  <si>
    <t>Fr. Nikica</t>
  </si>
  <si>
    <t>DSQ</t>
  </si>
  <si>
    <t>Best 2 of 3</t>
  </si>
  <si>
    <t>105*</t>
  </si>
  <si>
    <t>86*</t>
  </si>
  <si>
    <t>89*</t>
  </si>
  <si>
    <t>Gold CCC</t>
  </si>
  <si>
    <t>Nudgee</t>
  </si>
  <si>
    <t>Cooloongatta</t>
  </si>
  <si>
    <t>Grabovac</t>
  </si>
  <si>
    <t>Matt</t>
  </si>
  <si>
    <t>Wellbrock</t>
  </si>
  <si>
    <t>Tom</t>
  </si>
  <si>
    <t>Domagoj</t>
  </si>
  <si>
    <t>Zvonimir</t>
  </si>
  <si>
    <t>Jay</t>
  </si>
  <si>
    <t>Fletcher</t>
  </si>
  <si>
    <t>Moran</t>
  </si>
  <si>
    <t>Josip</t>
  </si>
  <si>
    <t>Sutalo</t>
  </si>
  <si>
    <t>NSR</t>
  </si>
  <si>
    <t>Miso</t>
  </si>
  <si>
    <t>Lusic</t>
  </si>
  <si>
    <t>Blagica</t>
  </si>
  <si>
    <t>Jakov</t>
  </si>
  <si>
    <t>Denotes a Ficticous Result for the purposes of Data Sorting</t>
  </si>
  <si>
    <t>Paul</t>
  </si>
  <si>
    <t>Kowtan</t>
  </si>
  <si>
    <t>Fabian</t>
  </si>
  <si>
    <t>Milic</t>
  </si>
  <si>
    <t>Darren</t>
  </si>
  <si>
    <t>Marshall</t>
  </si>
  <si>
    <t>Luka</t>
  </si>
  <si>
    <t>Mario</t>
  </si>
  <si>
    <t>Mayer</t>
  </si>
  <si>
    <t>Nathan</t>
  </si>
  <si>
    <t>Edwards</t>
  </si>
  <si>
    <t>Brad</t>
  </si>
  <si>
    <t>Wickstein</t>
  </si>
  <si>
    <t>Craig</t>
  </si>
  <si>
    <t>Harper</t>
  </si>
  <si>
    <t>Bosnjak</t>
  </si>
  <si>
    <t>Palm Meadows</t>
  </si>
  <si>
    <t>Riverlakes</t>
  </si>
  <si>
    <t>Gojko</t>
  </si>
  <si>
    <t>Matesic</t>
  </si>
  <si>
    <t>Ljubinko</t>
  </si>
  <si>
    <t>Vinko</t>
  </si>
  <si>
    <t>Glavas</t>
  </si>
  <si>
    <t>Col</t>
  </si>
  <si>
    <t>Iezzi</t>
  </si>
  <si>
    <t>Fictitious result inserted for the sake of data sorting</t>
  </si>
  <si>
    <t>Keperra</t>
  </si>
  <si>
    <t>Redcliffe</t>
  </si>
  <si>
    <t>Redland Bay</t>
  </si>
  <si>
    <t>Karlo</t>
  </si>
  <si>
    <t>Mile</t>
  </si>
  <si>
    <t>Nick</t>
  </si>
  <si>
    <t>Roantree</t>
  </si>
  <si>
    <t>Nik</t>
  </si>
  <si>
    <t>Geof</t>
  </si>
  <si>
    <t>McKee</t>
  </si>
  <si>
    <t>Majer</t>
  </si>
  <si>
    <t>STROKE CHAMPIONSHIPS</t>
  </si>
  <si>
    <t>NETT CHAMPIONSHIPS</t>
  </si>
  <si>
    <t>Vicktor</t>
  </si>
  <si>
    <t>Par</t>
  </si>
  <si>
    <t>Pekovic</t>
  </si>
  <si>
    <t>Geoff</t>
  </si>
  <si>
    <t>Rob</t>
  </si>
  <si>
    <t>Howeston</t>
  </si>
  <si>
    <t>Nikola</t>
  </si>
  <si>
    <t>Tomislav</t>
  </si>
  <si>
    <t>Pero</t>
  </si>
  <si>
    <t>Nujic</t>
  </si>
  <si>
    <t>Brac</t>
  </si>
  <si>
    <t>Palm
 Meadows</t>
  </si>
  <si>
    <t>Palm
Meadows</t>
  </si>
  <si>
    <t>Michael</t>
  </si>
  <si>
    <t>Gilman</t>
  </si>
  <si>
    <t>Bors</t>
  </si>
  <si>
    <t>Flether</t>
  </si>
  <si>
    <t>M</t>
  </si>
  <si>
    <t>Zivodinovic</t>
  </si>
  <si>
    <t xml:space="preserve">R </t>
  </si>
  <si>
    <t>Gerrard</t>
  </si>
  <si>
    <t>Hope Island</t>
  </si>
  <si>
    <t>Gillman</t>
  </si>
  <si>
    <t>Mick</t>
  </si>
  <si>
    <t>Sim</t>
  </si>
  <si>
    <t>Vic</t>
  </si>
  <si>
    <t>Garrard</t>
  </si>
  <si>
    <t>Colonial</t>
  </si>
  <si>
    <t>Gainsbrough
Greens</t>
  </si>
  <si>
    <t>Indooroopilly</t>
  </si>
  <si>
    <t xml:space="preserve">Nathan </t>
  </si>
  <si>
    <t xml:space="preserve">Ivan </t>
  </si>
  <si>
    <t>Boro</t>
  </si>
  <si>
    <t>Medjedovic</t>
  </si>
  <si>
    <t>Dave</t>
  </si>
  <si>
    <t>Martell</t>
  </si>
  <si>
    <t>Mark</t>
  </si>
  <si>
    <t>Augustine</t>
  </si>
  <si>
    <t>Robina Woods</t>
  </si>
  <si>
    <t>North Lakes</t>
  </si>
  <si>
    <t>Damien</t>
  </si>
  <si>
    <t>Barnes</t>
  </si>
  <si>
    <t xml:space="preserve">Miro </t>
  </si>
  <si>
    <t>Ersegovic</t>
  </si>
  <si>
    <t>Ross</t>
  </si>
  <si>
    <t>Snedden</t>
  </si>
  <si>
    <t>Windaroo
Lakes</t>
  </si>
  <si>
    <t>The
Glades</t>
  </si>
  <si>
    <t>Redland
Bay</t>
  </si>
  <si>
    <t>Huth</t>
  </si>
  <si>
    <t>Sime</t>
  </si>
  <si>
    <t>Mudnic</t>
  </si>
  <si>
    <t>St Lucia</t>
  </si>
  <si>
    <t>Scheimer</t>
  </si>
  <si>
    <t>Nicholas</t>
  </si>
  <si>
    <t>Miroslav</t>
  </si>
  <si>
    <t>Average</t>
  </si>
  <si>
    <t>-</t>
  </si>
  <si>
    <t>The Glades</t>
  </si>
  <si>
    <t>Damian</t>
  </si>
  <si>
    <t>Wright</t>
  </si>
  <si>
    <t>McPhail</t>
  </si>
  <si>
    <t>Ever</t>
  </si>
  <si>
    <t>Serrano</t>
  </si>
  <si>
    <t>George</t>
  </si>
  <si>
    <t>Kalivaci</t>
  </si>
  <si>
    <t>Jesse</t>
  </si>
  <si>
    <t>Rigby</t>
  </si>
  <si>
    <t xml:space="preserve"> </t>
  </si>
  <si>
    <t>Harrison</t>
  </si>
  <si>
    <t>Roatree</t>
  </si>
  <si>
    <t>Zemljic</t>
  </si>
  <si>
    <t>Sinisa</t>
  </si>
  <si>
    <t>Zadravec</t>
  </si>
  <si>
    <t>Jono</t>
  </si>
  <si>
    <t>Zemlich</t>
  </si>
  <si>
    <t>Kalavaci</t>
  </si>
  <si>
    <t>Jacob</t>
  </si>
  <si>
    <t>David</t>
  </si>
  <si>
    <t>Zemjlic</t>
  </si>
  <si>
    <t>Radovanovic</t>
  </si>
  <si>
    <t>Stephen</t>
  </si>
  <si>
    <t>King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</si>
</sst>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49" fontId="0" fillId="3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33" borderId="0" xfId="0" applyNumberFormat="1" applyFill="1" applyAlignment="1">
      <alignment horizontal="left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5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2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1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0" xfId="0" applyFont="1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9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9" fillId="0" borderId="29" xfId="0" applyFont="1" applyBorder="1" applyAlignment="1">
      <alignment/>
    </xf>
    <xf numFmtId="0" fontId="0" fillId="0" borderId="29" xfId="0" applyFill="1" applyBorder="1" applyAlignment="1">
      <alignment/>
    </xf>
    <xf numFmtId="0" fontId="9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1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24" xfId="0" applyFont="1" applyFill="1" applyBorder="1" applyAlignment="1">
      <alignment/>
    </xf>
    <xf numFmtId="0" fontId="0" fillId="0" borderId="35" xfId="0" applyFill="1" applyBorder="1" applyAlignment="1">
      <alignment/>
    </xf>
    <xf numFmtId="0" fontId="12" fillId="0" borderId="29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ill="1" applyAlignment="1">
      <alignment/>
    </xf>
    <xf numFmtId="0" fontId="10" fillId="0" borderId="11" xfId="0" applyFont="1" applyBorder="1" applyAlignment="1">
      <alignment/>
    </xf>
    <xf numFmtId="0" fontId="10" fillId="0" borderId="24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0" fillId="0" borderId="35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Fill="1" applyBorder="1" applyAlignment="1">
      <alignment/>
    </xf>
    <xf numFmtId="0" fontId="10" fillId="0" borderId="44" xfId="0" applyFont="1" applyBorder="1" applyAlignment="1">
      <alignment/>
    </xf>
    <xf numFmtId="1" fontId="48" fillId="0" borderId="45" xfId="0" applyNumberFormat="1" applyFont="1" applyBorder="1" applyAlignment="1">
      <alignment horizontal="center"/>
    </xf>
    <xf numFmtId="1" fontId="48" fillId="0" borderId="46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0" fontId="48" fillId="0" borderId="19" xfId="0" applyFont="1" applyFill="1" applyBorder="1" applyAlignment="1">
      <alignment horizontal="center"/>
    </xf>
    <xf numFmtId="1" fontId="48" fillId="0" borderId="19" xfId="0" applyNumberFormat="1" applyFont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1" fontId="48" fillId="0" borderId="24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1" fontId="48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4" xfId="0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/>
    </xf>
    <xf numFmtId="0" fontId="10" fillId="37" borderId="19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O42" sqref="O42"/>
    </sheetView>
  </sheetViews>
  <sheetFormatPr defaultColWidth="9.140625" defaultRowHeight="12.75"/>
  <cols>
    <col min="2" max="2" width="11.140625" style="0" bestFit="1" customWidth="1"/>
    <col min="4" max="4" width="14.28125" style="0" customWidth="1"/>
    <col min="7" max="7" width="10.28125" style="0" customWidth="1"/>
    <col min="10" max="10" width="11.140625" style="0" bestFit="1" customWidth="1"/>
    <col min="11" max="11" width="14.00390625" style="0" customWidth="1"/>
    <col min="14" max="14" width="10.28125" style="0" customWidth="1"/>
  </cols>
  <sheetData>
    <row r="1" spans="1:14" ht="12.75">
      <c r="A1" s="201" t="s">
        <v>475</v>
      </c>
      <c r="B1" s="202"/>
      <c r="C1" s="202"/>
      <c r="D1" s="202"/>
      <c r="E1" s="202"/>
      <c r="F1" s="202"/>
      <c r="G1" s="203"/>
      <c r="I1" s="204" t="s">
        <v>476</v>
      </c>
      <c r="J1" s="205"/>
      <c r="K1" s="205"/>
      <c r="L1" s="205"/>
      <c r="M1" s="205"/>
      <c r="N1" s="206"/>
    </row>
    <row r="2" spans="1:14" ht="26.25" thickBot="1">
      <c r="A2" s="134" t="s">
        <v>335</v>
      </c>
      <c r="B2" s="135" t="s">
        <v>336</v>
      </c>
      <c r="C2" s="136" t="s">
        <v>2</v>
      </c>
      <c r="D2" s="150" t="s">
        <v>316</v>
      </c>
      <c r="E2" s="150" t="s">
        <v>535</v>
      </c>
      <c r="F2" s="150" t="s">
        <v>42</v>
      </c>
      <c r="G2" s="137" t="s">
        <v>414</v>
      </c>
      <c r="I2" s="134" t="s">
        <v>335</v>
      </c>
      <c r="J2" s="135" t="s">
        <v>336</v>
      </c>
      <c r="K2" s="150" t="s">
        <v>316</v>
      </c>
      <c r="L2" s="150" t="s">
        <v>535</v>
      </c>
      <c r="M2" s="150" t="s">
        <v>42</v>
      </c>
      <c r="N2" s="137" t="s">
        <v>414</v>
      </c>
    </row>
    <row r="3" spans="1:14" ht="12.75">
      <c r="A3" s="79" t="s">
        <v>360</v>
      </c>
      <c r="B3" s="80" t="s">
        <v>354</v>
      </c>
      <c r="C3" s="91" t="s">
        <v>9</v>
      </c>
      <c r="D3" s="91">
        <v>72</v>
      </c>
      <c r="E3" s="91">
        <v>78</v>
      </c>
      <c r="F3" s="91">
        <v>77</v>
      </c>
      <c r="G3" s="92">
        <f>D3+F3</f>
        <v>149</v>
      </c>
      <c r="I3" s="216" t="s">
        <v>425</v>
      </c>
      <c r="J3" s="217" t="s">
        <v>349</v>
      </c>
      <c r="K3" s="218">
        <v>77</v>
      </c>
      <c r="L3" s="218">
        <v>71</v>
      </c>
      <c r="M3" s="218">
        <v>61</v>
      </c>
      <c r="N3" s="219">
        <f>L3+M3</f>
        <v>132</v>
      </c>
    </row>
    <row r="4" spans="1:14" ht="12.75">
      <c r="A4" s="82" t="s">
        <v>425</v>
      </c>
      <c r="B4" s="76" t="s">
        <v>349</v>
      </c>
      <c r="C4" s="93" t="s">
        <v>9</v>
      </c>
      <c r="D4" s="93">
        <v>87</v>
      </c>
      <c r="E4" s="93">
        <v>82</v>
      </c>
      <c r="F4" s="93">
        <v>72</v>
      </c>
      <c r="G4" s="190">
        <f>E4+F4</f>
        <v>154</v>
      </c>
      <c r="I4" s="191" t="s">
        <v>527</v>
      </c>
      <c r="J4" s="189" t="s">
        <v>528</v>
      </c>
      <c r="K4" s="95">
        <v>67</v>
      </c>
      <c r="L4" s="95">
        <v>68</v>
      </c>
      <c r="M4" s="95">
        <v>75</v>
      </c>
      <c r="N4" s="220">
        <f>K4+L4</f>
        <v>135</v>
      </c>
    </row>
    <row r="5" spans="1:14" ht="12.75">
      <c r="A5" s="82" t="s">
        <v>346</v>
      </c>
      <c r="B5" s="76" t="s">
        <v>347</v>
      </c>
      <c r="C5" s="93" t="s">
        <v>9</v>
      </c>
      <c r="D5" s="93">
        <v>82</v>
      </c>
      <c r="E5" s="93">
        <v>81</v>
      </c>
      <c r="F5" s="93">
        <v>79</v>
      </c>
      <c r="G5" s="190">
        <f>E5+F5</f>
        <v>160</v>
      </c>
      <c r="I5" s="191" t="s">
        <v>549</v>
      </c>
      <c r="J5" s="189" t="s">
        <v>550</v>
      </c>
      <c r="K5" s="95">
        <v>67</v>
      </c>
      <c r="L5" s="95">
        <v>100</v>
      </c>
      <c r="M5" s="95">
        <v>68</v>
      </c>
      <c r="N5" s="220">
        <f>K5+M5</f>
        <v>135</v>
      </c>
    </row>
    <row r="6" spans="1:14" ht="12.75">
      <c r="A6" s="82" t="s">
        <v>385</v>
      </c>
      <c r="B6" s="76" t="s">
        <v>546</v>
      </c>
      <c r="C6" s="93" t="s">
        <v>9</v>
      </c>
      <c r="D6" s="93">
        <v>77</v>
      </c>
      <c r="E6" s="93">
        <v>85</v>
      </c>
      <c r="F6" s="166">
        <v>120</v>
      </c>
      <c r="G6" s="190">
        <f>D6+E6</f>
        <v>162</v>
      </c>
      <c r="I6" s="191" t="s">
        <v>509</v>
      </c>
      <c r="J6" s="189" t="s">
        <v>510</v>
      </c>
      <c r="K6" s="95">
        <v>69</v>
      </c>
      <c r="L6" s="95">
        <v>76</v>
      </c>
      <c r="M6" s="95">
        <v>69</v>
      </c>
      <c r="N6" s="220">
        <f>K6+M6</f>
        <v>138</v>
      </c>
    </row>
    <row r="7" spans="1:14" ht="12.75">
      <c r="A7" s="82" t="s">
        <v>385</v>
      </c>
      <c r="B7" s="76" t="s">
        <v>538</v>
      </c>
      <c r="C7" s="93" t="s">
        <v>9</v>
      </c>
      <c r="D7" s="93">
        <v>86</v>
      </c>
      <c r="E7" s="93">
        <v>91</v>
      </c>
      <c r="F7" s="93">
        <v>84</v>
      </c>
      <c r="G7" s="190">
        <f>D7+F7</f>
        <v>170</v>
      </c>
      <c r="I7" s="191" t="s">
        <v>346</v>
      </c>
      <c r="J7" s="189" t="s">
        <v>347</v>
      </c>
      <c r="K7" s="95">
        <v>72</v>
      </c>
      <c r="L7" s="95">
        <v>71</v>
      </c>
      <c r="M7" s="95">
        <v>68</v>
      </c>
      <c r="N7" s="220">
        <f>L7+M7</f>
        <v>139</v>
      </c>
    </row>
    <row r="8" spans="1:14" ht="12.75">
      <c r="A8" s="82" t="s">
        <v>471</v>
      </c>
      <c r="B8" s="76" t="s">
        <v>547</v>
      </c>
      <c r="C8" s="93" t="s">
        <v>9</v>
      </c>
      <c r="D8" s="93">
        <v>94</v>
      </c>
      <c r="E8" s="93">
        <v>92</v>
      </c>
      <c r="F8" s="93">
        <v>84</v>
      </c>
      <c r="G8" s="190">
        <f>E8+F8</f>
        <v>176</v>
      </c>
      <c r="I8" s="191" t="s">
        <v>471</v>
      </c>
      <c r="J8" s="189" t="s">
        <v>547</v>
      </c>
      <c r="K8" s="95">
        <v>77</v>
      </c>
      <c r="L8" s="95">
        <v>74</v>
      </c>
      <c r="M8" s="95">
        <v>65</v>
      </c>
      <c r="N8" s="220">
        <f>L8+M8</f>
        <v>139</v>
      </c>
    </row>
    <row r="9" spans="1:14" ht="12.75">
      <c r="A9" s="82" t="s">
        <v>363</v>
      </c>
      <c r="B9" s="76" t="s">
        <v>357</v>
      </c>
      <c r="C9" s="93" t="s">
        <v>9</v>
      </c>
      <c r="D9" s="93">
        <v>83</v>
      </c>
      <c r="E9" s="93">
        <v>99</v>
      </c>
      <c r="F9" s="166">
        <v>120</v>
      </c>
      <c r="G9" s="190">
        <f>D9+E9</f>
        <v>182</v>
      </c>
      <c r="I9" s="191" t="s">
        <v>483</v>
      </c>
      <c r="J9" s="189" t="s">
        <v>341</v>
      </c>
      <c r="K9" s="95">
        <v>69</v>
      </c>
      <c r="L9" s="95">
        <v>100</v>
      </c>
      <c r="M9" s="95">
        <v>71</v>
      </c>
      <c r="N9" s="220">
        <f>K9+M9</f>
        <v>140</v>
      </c>
    </row>
    <row r="10" spans="1:14" ht="12.75">
      <c r="A10" s="82" t="s">
        <v>513</v>
      </c>
      <c r="B10" s="76" t="s">
        <v>514</v>
      </c>
      <c r="C10" s="93" t="s">
        <v>9</v>
      </c>
      <c r="D10" s="93">
        <v>93</v>
      </c>
      <c r="E10" s="93">
        <v>95</v>
      </c>
      <c r="F10" s="93">
        <v>89</v>
      </c>
      <c r="G10" s="190">
        <f>D10+F10</f>
        <v>182</v>
      </c>
      <c r="I10" s="191" t="s">
        <v>360</v>
      </c>
      <c r="J10" s="189" t="s">
        <v>354</v>
      </c>
      <c r="K10" s="95">
        <v>69</v>
      </c>
      <c r="L10" s="95">
        <v>74</v>
      </c>
      <c r="M10" s="95">
        <v>72</v>
      </c>
      <c r="N10" s="220">
        <f>K10+M10</f>
        <v>141</v>
      </c>
    </row>
    <row r="11" spans="1:14" ht="12.75">
      <c r="A11" s="118" t="s">
        <v>426</v>
      </c>
      <c r="B11" s="116" t="s">
        <v>349</v>
      </c>
      <c r="C11" s="95" t="s">
        <v>9</v>
      </c>
      <c r="D11" s="166">
        <v>120</v>
      </c>
      <c r="E11" s="93">
        <v>94</v>
      </c>
      <c r="F11" s="93">
        <v>90</v>
      </c>
      <c r="G11" s="190">
        <f>E11+F11</f>
        <v>184</v>
      </c>
      <c r="I11" s="191" t="s">
        <v>362</v>
      </c>
      <c r="J11" s="189" t="s">
        <v>356</v>
      </c>
      <c r="K11" s="95">
        <v>78</v>
      </c>
      <c r="L11" s="95">
        <v>73</v>
      </c>
      <c r="M11" s="95">
        <v>68</v>
      </c>
      <c r="N11" s="220">
        <f>L11+M11</f>
        <v>141</v>
      </c>
    </row>
    <row r="12" spans="1:14" ht="12.75">
      <c r="A12" s="82" t="s">
        <v>384</v>
      </c>
      <c r="B12" s="76" t="s">
        <v>345</v>
      </c>
      <c r="C12" s="93" t="s">
        <v>9</v>
      </c>
      <c r="D12" s="93">
        <v>104</v>
      </c>
      <c r="E12" s="93">
        <v>99</v>
      </c>
      <c r="F12" s="93">
        <v>96</v>
      </c>
      <c r="G12" s="190">
        <f>E13+F13</f>
        <v>186</v>
      </c>
      <c r="I12" s="191" t="s">
        <v>385</v>
      </c>
      <c r="J12" s="189" t="s">
        <v>538</v>
      </c>
      <c r="K12" s="95">
        <v>73</v>
      </c>
      <c r="L12" s="95">
        <v>77</v>
      </c>
      <c r="M12" s="95">
        <v>69</v>
      </c>
      <c r="N12" s="220">
        <f>K12+M12</f>
        <v>142</v>
      </c>
    </row>
    <row r="13" spans="1:14" ht="12.75">
      <c r="A13" s="118" t="s">
        <v>451</v>
      </c>
      <c r="B13" s="116" t="s">
        <v>452</v>
      </c>
      <c r="C13" s="93" t="s">
        <v>9</v>
      </c>
      <c r="D13" s="166">
        <v>120</v>
      </c>
      <c r="E13" s="93">
        <v>94</v>
      </c>
      <c r="F13" s="93">
        <v>92</v>
      </c>
      <c r="G13" s="190">
        <f>E13+F13</f>
        <v>186</v>
      </c>
      <c r="I13" s="191" t="s">
        <v>554</v>
      </c>
      <c r="J13" s="189" t="s">
        <v>556</v>
      </c>
      <c r="K13" s="95">
        <v>78</v>
      </c>
      <c r="L13" s="95">
        <v>66</v>
      </c>
      <c r="M13" s="95">
        <v>100</v>
      </c>
      <c r="N13" s="220">
        <f>K13+L13</f>
        <v>144</v>
      </c>
    </row>
    <row r="14" spans="1:14" ht="12.75">
      <c r="A14" s="82" t="s">
        <v>490</v>
      </c>
      <c r="B14" s="76" t="s">
        <v>491</v>
      </c>
      <c r="C14" s="93" t="s">
        <v>9</v>
      </c>
      <c r="D14" s="93">
        <v>89</v>
      </c>
      <c r="E14" s="95">
        <v>100</v>
      </c>
      <c r="F14" s="166">
        <v>120</v>
      </c>
      <c r="G14" s="190">
        <f>D14+E14</f>
        <v>189</v>
      </c>
      <c r="I14" s="191" t="s">
        <v>447</v>
      </c>
      <c r="J14" s="189" t="s">
        <v>448</v>
      </c>
      <c r="K14" s="95">
        <v>81</v>
      </c>
      <c r="L14" s="95">
        <v>74</v>
      </c>
      <c r="M14" s="95">
        <v>73</v>
      </c>
      <c r="N14" s="220">
        <f>L14+M14</f>
        <v>147</v>
      </c>
    </row>
    <row r="15" spans="1:14" ht="12.75">
      <c r="A15" s="82" t="s">
        <v>517</v>
      </c>
      <c r="B15" s="76" t="s">
        <v>518</v>
      </c>
      <c r="C15" s="93" t="s">
        <v>9</v>
      </c>
      <c r="D15" s="93">
        <v>100</v>
      </c>
      <c r="E15" s="93">
        <v>94</v>
      </c>
      <c r="F15" s="93">
        <v>97</v>
      </c>
      <c r="G15" s="190">
        <f>E15+F15</f>
        <v>191</v>
      </c>
      <c r="I15" s="221" t="s">
        <v>426</v>
      </c>
      <c r="J15" s="215" t="s">
        <v>349</v>
      </c>
      <c r="K15" s="95">
        <v>100</v>
      </c>
      <c r="L15" s="95">
        <v>76</v>
      </c>
      <c r="M15" s="95">
        <v>71</v>
      </c>
      <c r="N15" s="220">
        <f>L15+M15</f>
        <v>147</v>
      </c>
    </row>
    <row r="16" spans="1:14" ht="12.75">
      <c r="A16" s="82" t="s">
        <v>410</v>
      </c>
      <c r="B16" s="76" t="s">
        <v>548</v>
      </c>
      <c r="C16" s="93" t="s">
        <v>9</v>
      </c>
      <c r="D16" s="93">
        <v>93</v>
      </c>
      <c r="E16" s="95">
        <v>100</v>
      </c>
      <c r="F16" s="166">
        <v>120</v>
      </c>
      <c r="G16" s="190">
        <f>D16+E16</f>
        <v>193</v>
      </c>
      <c r="I16" s="191" t="s">
        <v>385</v>
      </c>
      <c r="J16" s="189" t="s">
        <v>546</v>
      </c>
      <c r="K16" s="95">
        <v>70</v>
      </c>
      <c r="L16" s="95">
        <v>78</v>
      </c>
      <c r="M16" s="95">
        <v>100</v>
      </c>
      <c r="N16" s="220">
        <f>K16+L16</f>
        <v>148</v>
      </c>
    </row>
    <row r="17" spans="1:14" ht="13.5" thickBot="1">
      <c r="A17" s="84" t="s">
        <v>430</v>
      </c>
      <c r="B17" s="85" t="s">
        <v>548</v>
      </c>
      <c r="C17" s="192" t="s">
        <v>9</v>
      </c>
      <c r="D17" s="192">
        <v>100</v>
      </c>
      <c r="E17" s="192">
        <v>98</v>
      </c>
      <c r="F17" s="193">
        <v>120</v>
      </c>
      <c r="G17" s="194">
        <f>D17+E17</f>
        <v>198</v>
      </c>
      <c r="I17" s="191" t="s">
        <v>339</v>
      </c>
      <c r="J17" s="189" t="s">
        <v>338</v>
      </c>
      <c r="K17" s="95">
        <v>70</v>
      </c>
      <c r="L17" s="95">
        <v>78</v>
      </c>
      <c r="M17" s="95">
        <v>83</v>
      </c>
      <c r="N17" s="220">
        <f>K17+L17</f>
        <v>148</v>
      </c>
    </row>
    <row r="18" spans="1:14" ht="12.75">
      <c r="A18" s="79" t="s">
        <v>527</v>
      </c>
      <c r="B18" s="80" t="s">
        <v>528</v>
      </c>
      <c r="C18" s="91" t="s">
        <v>4</v>
      </c>
      <c r="D18" s="91">
        <v>87</v>
      </c>
      <c r="E18" s="91">
        <v>88</v>
      </c>
      <c r="F18" s="91">
        <v>95</v>
      </c>
      <c r="G18" s="92">
        <f>D18+E18</f>
        <v>175</v>
      </c>
      <c r="I18" s="191" t="s">
        <v>351</v>
      </c>
      <c r="J18" s="189" t="s">
        <v>352</v>
      </c>
      <c r="K18" s="95">
        <v>79</v>
      </c>
      <c r="L18" s="95">
        <v>82</v>
      </c>
      <c r="M18" s="95">
        <v>69</v>
      </c>
      <c r="N18" s="220">
        <f>K18+M18</f>
        <v>148</v>
      </c>
    </row>
    <row r="19" spans="1:14" ht="12.75">
      <c r="A19" s="82" t="s">
        <v>549</v>
      </c>
      <c r="B19" s="76" t="s">
        <v>550</v>
      </c>
      <c r="C19" s="93" t="s">
        <v>4</v>
      </c>
      <c r="D19" s="93">
        <v>88</v>
      </c>
      <c r="E19" s="166">
        <v>120</v>
      </c>
      <c r="F19" s="93">
        <v>89</v>
      </c>
      <c r="G19" s="190">
        <f>D19+F19</f>
        <v>177</v>
      </c>
      <c r="I19" s="191" t="s">
        <v>551</v>
      </c>
      <c r="J19" s="189" t="s">
        <v>552</v>
      </c>
      <c r="K19" s="95">
        <v>75</v>
      </c>
      <c r="L19" s="95">
        <v>79</v>
      </c>
      <c r="M19" s="95">
        <v>74</v>
      </c>
      <c r="N19" s="220">
        <f>K19+M19</f>
        <v>149</v>
      </c>
    </row>
    <row r="20" spans="1:14" ht="12.75">
      <c r="A20" s="82" t="s">
        <v>483</v>
      </c>
      <c r="B20" s="76" t="s">
        <v>341</v>
      </c>
      <c r="C20" s="93" t="s">
        <v>4</v>
      </c>
      <c r="D20" s="93">
        <v>90</v>
      </c>
      <c r="E20" s="166">
        <v>120</v>
      </c>
      <c r="F20" s="93">
        <v>94</v>
      </c>
      <c r="G20" s="190">
        <f>D20+F20</f>
        <v>184</v>
      </c>
      <c r="I20" s="191" t="s">
        <v>513</v>
      </c>
      <c r="J20" s="189" t="s">
        <v>514</v>
      </c>
      <c r="K20" s="95">
        <v>78</v>
      </c>
      <c r="L20" s="95">
        <v>79</v>
      </c>
      <c r="M20" s="95">
        <v>71</v>
      </c>
      <c r="N20" s="220">
        <f>K20+M20</f>
        <v>149</v>
      </c>
    </row>
    <row r="21" spans="1:14" ht="12.75">
      <c r="A21" s="82" t="s">
        <v>509</v>
      </c>
      <c r="B21" s="76" t="s">
        <v>510</v>
      </c>
      <c r="C21" s="93" t="s">
        <v>4</v>
      </c>
      <c r="D21" s="93">
        <v>92</v>
      </c>
      <c r="E21" s="93">
        <v>99</v>
      </c>
      <c r="F21" s="93">
        <v>93</v>
      </c>
      <c r="G21" s="190">
        <f>D21+F21</f>
        <v>185</v>
      </c>
      <c r="I21" s="191" t="s">
        <v>456</v>
      </c>
      <c r="J21" s="189" t="s">
        <v>457</v>
      </c>
      <c r="K21" s="95">
        <v>84</v>
      </c>
      <c r="L21" s="95">
        <v>75</v>
      </c>
      <c r="M21" s="95">
        <v>75</v>
      </c>
      <c r="N21" s="220">
        <f>L21+M21</f>
        <v>150</v>
      </c>
    </row>
    <row r="22" spans="1:14" ht="12.75">
      <c r="A22" s="82" t="s">
        <v>362</v>
      </c>
      <c r="B22" s="76" t="s">
        <v>356</v>
      </c>
      <c r="C22" s="93" t="s">
        <v>4</v>
      </c>
      <c r="D22" s="93">
        <v>98</v>
      </c>
      <c r="E22" s="93">
        <v>94</v>
      </c>
      <c r="F22" s="93">
        <v>91</v>
      </c>
      <c r="G22" s="190">
        <f>E22+F22</f>
        <v>185</v>
      </c>
      <c r="I22" s="191" t="s">
        <v>363</v>
      </c>
      <c r="J22" s="189" t="s">
        <v>357</v>
      </c>
      <c r="K22" s="95">
        <v>68</v>
      </c>
      <c r="L22" s="95">
        <v>83</v>
      </c>
      <c r="M22" s="95">
        <v>100</v>
      </c>
      <c r="N22" s="220">
        <f>K22+L22</f>
        <v>151</v>
      </c>
    </row>
    <row r="23" spans="1:14" ht="12.75">
      <c r="A23" s="82" t="s">
        <v>339</v>
      </c>
      <c r="B23" s="76" t="s">
        <v>338</v>
      </c>
      <c r="C23" s="93" t="s">
        <v>4</v>
      </c>
      <c r="D23" s="93">
        <v>89</v>
      </c>
      <c r="E23" s="93">
        <v>98</v>
      </c>
      <c r="F23" s="93">
        <v>105</v>
      </c>
      <c r="G23" s="190">
        <f>D23+E23</f>
        <v>187</v>
      </c>
      <c r="I23" s="191" t="s">
        <v>362</v>
      </c>
      <c r="J23" s="189" t="s">
        <v>557</v>
      </c>
      <c r="K23" s="95">
        <v>73</v>
      </c>
      <c r="L23" s="95">
        <v>100</v>
      </c>
      <c r="M23" s="95">
        <v>79</v>
      </c>
      <c r="N23" s="220">
        <f>K23+M23</f>
        <v>152</v>
      </c>
    </row>
    <row r="24" spans="1:14" ht="12.75">
      <c r="A24" s="82" t="s">
        <v>351</v>
      </c>
      <c r="B24" s="76" t="s">
        <v>352</v>
      </c>
      <c r="C24" s="93" t="s">
        <v>4</v>
      </c>
      <c r="D24" s="93">
        <v>99</v>
      </c>
      <c r="E24" s="93">
        <v>103</v>
      </c>
      <c r="F24" s="93">
        <v>92</v>
      </c>
      <c r="G24" s="190">
        <f>D24+F24</f>
        <v>191</v>
      </c>
      <c r="I24" s="191" t="s">
        <v>440</v>
      </c>
      <c r="J24" s="189" t="s">
        <v>441</v>
      </c>
      <c r="K24" s="95">
        <v>79</v>
      </c>
      <c r="L24" s="95">
        <v>79</v>
      </c>
      <c r="M24" s="95">
        <v>77</v>
      </c>
      <c r="N24" s="220">
        <f>L24+M24</f>
        <v>156</v>
      </c>
    </row>
    <row r="25" spans="1:14" ht="12.75">
      <c r="A25" s="82" t="s">
        <v>551</v>
      </c>
      <c r="B25" s="76" t="s">
        <v>552</v>
      </c>
      <c r="C25" s="93" t="s">
        <v>4</v>
      </c>
      <c r="D25" s="93">
        <v>95</v>
      </c>
      <c r="E25" s="93">
        <v>100</v>
      </c>
      <c r="F25" s="93">
        <v>97</v>
      </c>
      <c r="G25" s="190">
        <f>D25+F25</f>
        <v>192</v>
      </c>
      <c r="I25" s="221" t="s">
        <v>543</v>
      </c>
      <c r="J25" s="215" t="s">
        <v>544</v>
      </c>
      <c r="K25" s="95">
        <v>100</v>
      </c>
      <c r="L25" s="95">
        <v>87</v>
      </c>
      <c r="M25" s="95">
        <v>70</v>
      </c>
      <c r="N25" s="220">
        <f>L25+M25</f>
        <v>157</v>
      </c>
    </row>
    <row r="26" spans="1:14" ht="12.75">
      <c r="A26" s="82" t="s">
        <v>447</v>
      </c>
      <c r="B26" s="76" t="s">
        <v>448</v>
      </c>
      <c r="C26" s="93" t="s">
        <v>4</v>
      </c>
      <c r="D26" s="93">
        <v>102</v>
      </c>
      <c r="E26" s="93">
        <v>96</v>
      </c>
      <c r="F26" s="93">
        <v>96</v>
      </c>
      <c r="G26" s="190">
        <f>E26+F26</f>
        <v>192</v>
      </c>
      <c r="I26" s="191" t="s">
        <v>361</v>
      </c>
      <c r="J26" s="189" t="s">
        <v>355</v>
      </c>
      <c r="K26" s="95">
        <v>76</v>
      </c>
      <c r="L26" s="95">
        <v>100</v>
      </c>
      <c r="M26" s="95">
        <v>82</v>
      </c>
      <c r="N26" s="220">
        <f>K26+M26</f>
        <v>158</v>
      </c>
    </row>
    <row r="27" spans="1:14" ht="12.75">
      <c r="A27" s="82" t="s">
        <v>456</v>
      </c>
      <c r="B27" s="76" t="s">
        <v>457</v>
      </c>
      <c r="C27" s="93" t="s">
        <v>4</v>
      </c>
      <c r="D27" s="93">
        <v>104</v>
      </c>
      <c r="E27" s="93">
        <v>96</v>
      </c>
      <c r="F27" s="93">
        <v>98</v>
      </c>
      <c r="G27" s="190">
        <f>E27+F27</f>
        <v>194</v>
      </c>
      <c r="I27" s="221" t="s">
        <v>375</v>
      </c>
      <c r="J27" s="215" t="s">
        <v>389</v>
      </c>
      <c r="K27" s="95">
        <v>100</v>
      </c>
      <c r="L27" s="95">
        <v>100</v>
      </c>
      <c r="M27" s="95">
        <v>58</v>
      </c>
      <c r="N27" s="220">
        <f>L27+M27</f>
        <v>158</v>
      </c>
    </row>
    <row r="28" spans="1:14" ht="12.75">
      <c r="A28" s="82" t="s">
        <v>362</v>
      </c>
      <c r="B28" s="76" t="s">
        <v>557</v>
      </c>
      <c r="C28" s="93" t="s">
        <v>4</v>
      </c>
      <c r="D28" s="93">
        <v>94</v>
      </c>
      <c r="E28" s="166">
        <v>120</v>
      </c>
      <c r="F28" s="93">
        <v>100</v>
      </c>
      <c r="G28" s="190">
        <f>D28+F28</f>
        <v>194</v>
      </c>
      <c r="I28" s="191" t="s">
        <v>541</v>
      </c>
      <c r="J28" s="189" t="s">
        <v>553</v>
      </c>
      <c r="K28" s="95">
        <v>77</v>
      </c>
      <c r="L28" s="95">
        <v>80</v>
      </c>
      <c r="M28" s="95">
        <v>82</v>
      </c>
      <c r="N28" s="220">
        <f>K28+M28</f>
        <v>159</v>
      </c>
    </row>
    <row r="29" spans="1:14" ht="12.75">
      <c r="A29" s="82" t="s">
        <v>440</v>
      </c>
      <c r="B29" s="76" t="s">
        <v>441</v>
      </c>
      <c r="C29" s="93" t="s">
        <v>4</v>
      </c>
      <c r="D29" s="93">
        <v>98</v>
      </c>
      <c r="E29" s="93">
        <v>99</v>
      </c>
      <c r="F29" s="93">
        <v>99</v>
      </c>
      <c r="G29" s="190">
        <f>D29+E29</f>
        <v>197</v>
      </c>
      <c r="I29" s="221" t="s">
        <v>451</v>
      </c>
      <c r="J29" s="215" t="s">
        <v>452</v>
      </c>
      <c r="K29" s="95">
        <v>100</v>
      </c>
      <c r="L29" s="95">
        <v>81</v>
      </c>
      <c r="M29" s="95">
        <v>78</v>
      </c>
      <c r="N29" s="220">
        <f>L29+M29</f>
        <v>159</v>
      </c>
    </row>
    <row r="30" spans="1:14" ht="12.75">
      <c r="A30" s="82" t="s">
        <v>361</v>
      </c>
      <c r="B30" s="76" t="s">
        <v>355</v>
      </c>
      <c r="C30" s="93" t="s">
        <v>4</v>
      </c>
      <c r="D30" s="93">
        <v>94</v>
      </c>
      <c r="E30" s="166">
        <v>120</v>
      </c>
      <c r="F30" s="93">
        <v>103</v>
      </c>
      <c r="G30" s="190">
        <f>D30+F30</f>
        <v>197</v>
      </c>
      <c r="I30" s="191" t="s">
        <v>427</v>
      </c>
      <c r="J30" s="189" t="s">
        <v>428</v>
      </c>
      <c r="K30" s="95">
        <v>79</v>
      </c>
      <c r="L30" s="95">
        <v>100</v>
      </c>
      <c r="M30" s="95">
        <v>81</v>
      </c>
      <c r="N30" s="220">
        <f>K30+M30</f>
        <v>160</v>
      </c>
    </row>
    <row r="31" spans="1:14" ht="12.75">
      <c r="A31" s="82" t="s">
        <v>541</v>
      </c>
      <c r="B31" s="76" t="s">
        <v>553</v>
      </c>
      <c r="C31" s="93" t="s">
        <v>4</v>
      </c>
      <c r="D31" s="93">
        <v>98</v>
      </c>
      <c r="E31" s="93">
        <v>103</v>
      </c>
      <c r="F31" s="93">
        <v>106</v>
      </c>
      <c r="G31" s="190">
        <f>D31+E31</f>
        <v>201</v>
      </c>
      <c r="I31" s="191" t="s">
        <v>430</v>
      </c>
      <c r="J31" s="189" t="s">
        <v>548</v>
      </c>
      <c r="K31" s="95">
        <v>83</v>
      </c>
      <c r="L31" s="95">
        <v>79</v>
      </c>
      <c r="M31" s="95">
        <v>100</v>
      </c>
      <c r="N31" s="220">
        <f>K31+L31</f>
        <v>162</v>
      </c>
    </row>
    <row r="32" spans="1:14" ht="12.75">
      <c r="A32" s="82" t="s">
        <v>554</v>
      </c>
      <c r="B32" s="76" t="s">
        <v>556</v>
      </c>
      <c r="C32" s="93" t="s">
        <v>4</v>
      </c>
      <c r="D32" s="93">
        <v>107</v>
      </c>
      <c r="E32" s="93">
        <v>97</v>
      </c>
      <c r="F32" s="166">
        <v>120</v>
      </c>
      <c r="G32" s="190">
        <f>D32+E32</f>
        <v>204</v>
      </c>
      <c r="I32" s="191" t="s">
        <v>517</v>
      </c>
      <c r="J32" s="189" t="s">
        <v>518</v>
      </c>
      <c r="K32" s="95">
        <v>89</v>
      </c>
      <c r="L32" s="95">
        <v>82</v>
      </c>
      <c r="M32" s="95">
        <v>83</v>
      </c>
      <c r="N32" s="220">
        <f>L32+M32</f>
        <v>165</v>
      </c>
    </row>
    <row r="33" spans="1:14" ht="12.75">
      <c r="A33" s="82" t="s">
        <v>539</v>
      </c>
      <c r="B33" s="76" t="s">
        <v>540</v>
      </c>
      <c r="C33" s="93" t="s">
        <v>4</v>
      </c>
      <c r="D33" s="93">
        <v>105</v>
      </c>
      <c r="E33" s="93">
        <v>105</v>
      </c>
      <c r="F33" s="166">
        <v>120</v>
      </c>
      <c r="G33" s="190">
        <f>D33+E33</f>
        <v>210</v>
      </c>
      <c r="I33" s="191" t="s">
        <v>384</v>
      </c>
      <c r="J33" s="189" t="s">
        <v>345</v>
      </c>
      <c r="K33" s="95">
        <v>89</v>
      </c>
      <c r="L33" s="95">
        <v>83</v>
      </c>
      <c r="M33" s="95">
        <v>82</v>
      </c>
      <c r="N33" s="220">
        <f>L33+M33</f>
        <v>165</v>
      </c>
    </row>
    <row r="34" spans="1:17" ht="12.75">
      <c r="A34" s="82" t="s">
        <v>427</v>
      </c>
      <c r="B34" s="76" t="s">
        <v>428</v>
      </c>
      <c r="C34" s="93" t="s">
        <v>4</v>
      </c>
      <c r="D34" s="93">
        <v>104</v>
      </c>
      <c r="E34" s="166">
        <v>120</v>
      </c>
      <c r="F34" s="93">
        <v>109</v>
      </c>
      <c r="G34" s="190">
        <f>D34+F34</f>
        <v>213</v>
      </c>
      <c r="I34" s="191" t="s">
        <v>539</v>
      </c>
      <c r="J34" s="189" t="s">
        <v>540</v>
      </c>
      <c r="K34" s="95">
        <v>84</v>
      </c>
      <c r="L34" s="95">
        <v>82</v>
      </c>
      <c r="M34" s="95">
        <v>100</v>
      </c>
      <c r="N34" s="220">
        <f>K34+L34</f>
        <v>166</v>
      </c>
      <c r="Q34" t="s">
        <v>545</v>
      </c>
    </row>
    <row r="35" spans="1:14" ht="12.75">
      <c r="A35" s="118" t="s">
        <v>375</v>
      </c>
      <c r="B35" s="116" t="s">
        <v>389</v>
      </c>
      <c r="C35" s="93" t="s">
        <v>4</v>
      </c>
      <c r="D35" s="166">
        <v>120</v>
      </c>
      <c r="E35" s="166">
        <v>120</v>
      </c>
      <c r="F35" s="93">
        <v>98</v>
      </c>
      <c r="G35" s="190">
        <f>E35+F35</f>
        <v>218</v>
      </c>
      <c r="I35" s="191" t="s">
        <v>408</v>
      </c>
      <c r="J35" s="189" t="s">
        <v>398</v>
      </c>
      <c r="K35" s="95">
        <v>85</v>
      </c>
      <c r="L35" s="95">
        <v>88</v>
      </c>
      <c r="M35" s="95">
        <v>100</v>
      </c>
      <c r="N35" s="220">
        <f>K35+L35</f>
        <v>173</v>
      </c>
    </row>
    <row r="36" spans="1:14" ht="12.75">
      <c r="A36" s="118" t="s">
        <v>558</v>
      </c>
      <c r="B36" s="116" t="s">
        <v>559</v>
      </c>
      <c r="C36" s="93" t="s">
        <v>4</v>
      </c>
      <c r="D36" s="166">
        <v>120</v>
      </c>
      <c r="E36" s="93">
        <v>102</v>
      </c>
      <c r="F36" s="166">
        <v>120</v>
      </c>
      <c r="G36" s="190">
        <f>E36+F36</f>
        <v>222</v>
      </c>
      <c r="I36" s="191" t="s">
        <v>410</v>
      </c>
      <c r="J36" s="189" t="s">
        <v>548</v>
      </c>
      <c r="K36" s="95">
        <v>77</v>
      </c>
      <c r="L36" s="95">
        <v>100</v>
      </c>
      <c r="M36" s="95">
        <v>100</v>
      </c>
      <c r="N36" s="220">
        <f>K36+M36</f>
        <v>177</v>
      </c>
    </row>
    <row r="37" spans="1:14" ht="12.75">
      <c r="A37" s="82" t="s">
        <v>408</v>
      </c>
      <c r="B37" s="76" t="s">
        <v>398</v>
      </c>
      <c r="C37" s="93" t="s">
        <v>4</v>
      </c>
      <c r="D37" s="93">
        <v>111</v>
      </c>
      <c r="E37" s="93">
        <v>116</v>
      </c>
      <c r="F37" s="166">
        <v>120</v>
      </c>
      <c r="G37" s="190">
        <f>D37+E37</f>
        <v>227</v>
      </c>
      <c r="I37" s="191" t="s">
        <v>490</v>
      </c>
      <c r="J37" s="189" t="s">
        <v>491</v>
      </c>
      <c r="K37" s="95">
        <v>82</v>
      </c>
      <c r="L37" s="95">
        <v>100</v>
      </c>
      <c r="M37" s="95">
        <v>100</v>
      </c>
      <c r="N37" s="220">
        <f>K37+M37</f>
        <v>182</v>
      </c>
    </row>
    <row r="38" spans="1:14" ht="12.75">
      <c r="A38" s="118" t="s">
        <v>543</v>
      </c>
      <c r="B38" s="116" t="s">
        <v>544</v>
      </c>
      <c r="C38" s="93" t="s">
        <v>4</v>
      </c>
      <c r="D38" s="166">
        <v>120</v>
      </c>
      <c r="E38" s="93">
        <v>121</v>
      </c>
      <c r="F38" s="93">
        <v>106</v>
      </c>
      <c r="G38" s="190">
        <f>E38+F38</f>
        <v>227</v>
      </c>
      <c r="I38" s="221" t="s">
        <v>558</v>
      </c>
      <c r="J38" s="215" t="s">
        <v>559</v>
      </c>
      <c r="K38" s="95">
        <v>100</v>
      </c>
      <c r="L38" s="95">
        <v>82</v>
      </c>
      <c r="M38" s="95">
        <v>100</v>
      </c>
      <c r="N38" s="220">
        <f>L38+M38</f>
        <v>182</v>
      </c>
    </row>
    <row r="39" spans="1:14" ht="12.75">
      <c r="A39" s="214" t="s">
        <v>521</v>
      </c>
      <c r="B39" s="163" t="s">
        <v>526</v>
      </c>
      <c r="C39" s="95" t="s">
        <v>4</v>
      </c>
      <c r="D39" s="166">
        <v>120</v>
      </c>
      <c r="E39" s="166">
        <v>120</v>
      </c>
      <c r="F39" s="93">
        <v>107</v>
      </c>
      <c r="G39" s="190">
        <f>E39+F39</f>
        <v>227</v>
      </c>
      <c r="I39" s="221" t="s">
        <v>521</v>
      </c>
      <c r="J39" s="215" t="s">
        <v>526</v>
      </c>
      <c r="K39" s="95">
        <v>100</v>
      </c>
      <c r="L39" s="95">
        <v>100</v>
      </c>
      <c r="M39" s="95">
        <v>83</v>
      </c>
      <c r="N39" s="220">
        <f>L39+M39</f>
        <v>183</v>
      </c>
    </row>
    <row r="40" spans="1:14" ht="12.75">
      <c r="A40" s="82" t="s">
        <v>555</v>
      </c>
      <c r="B40" s="76" t="s">
        <v>512</v>
      </c>
      <c r="C40" s="93" t="s">
        <v>4</v>
      </c>
      <c r="D40" s="93">
        <v>111</v>
      </c>
      <c r="E40" s="166">
        <v>120</v>
      </c>
      <c r="F40" s="166">
        <v>120</v>
      </c>
      <c r="G40" s="190">
        <f>D40+F40</f>
        <v>231</v>
      </c>
      <c r="I40" s="191" t="s">
        <v>555</v>
      </c>
      <c r="J40" s="189" t="s">
        <v>512</v>
      </c>
      <c r="K40" s="95">
        <v>84</v>
      </c>
      <c r="L40" s="95">
        <v>100</v>
      </c>
      <c r="M40" s="95">
        <v>100</v>
      </c>
      <c r="N40" s="220">
        <f>K40+M40</f>
        <v>184</v>
      </c>
    </row>
    <row r="41" spans="1:14" ht="13.5" thickBot="1">
      <c r="A41" s="127" t="s">
        <v>380</v>
      </c>
      <c r="B41" s="128" t="s">
        <v>338</v>
      </c>
      <c r="C41" s="192" t="s">
        <v>4</v>
      </c>
      <c r="D41" s="193">
        <v>120</v>
      </c>
      <c r="E41" s="192">
        <v>119</v>
      </c>
      <c r="F41" s="193">
        <v>120</v>
      </c>
      <c r="G41" s="194">
        <f>E41+F41</f>
        <v>239</v>
      </c>
      <c r="I41" s="222" t="s">
        <v>380</v>
      </c>
      <c r="J41" s="223" t="s">
        <v>338</v>
      </c>
      <c r="K41" s="224">
        <v>100</v>
      </c>
      <c r="L41" s="224">
        <v>89</v>
      </c>
      <c r="M41" s="224">
        <v>100</v>
      </c>
      <c r="N41" s="225">
        <f>L41+M41</f>
        <v>189</v>
      </c>
    </row>
    <row r="42" spans="1:14" ht="12.75">
      <c r="A42" s="211"/>
      <c r="B42" s="211"/>
      <c r="C42" s="212"/>
      <c r="D42" s="213"/>
      <c r="E42" s="213"/>
      <c r="F42" s="103"/>
      <c r="G42" s="103"/>
      <c r="H42" s="66"/>
      <c r="I42" s="211"/>
      <c r="J42" s="211"/>
      <c r="K42" s="213"/>
      <c r="L42" s="213"/>
      <c r="M42" s="103"/>
      <c r="N42" s="103"/>
    </row>
    <row r="43" spans="1:14" ht="12.75">
      <c r="A43" s="66"/>
      <c r="B43" s="66"/>
      <c r="C43" s="103"/>
      <c r="D43" s="103"/>
      <c r="E43" s="103"/>
      <c r="F43" s="103"/>
      <c r="G43" s="103"/>
      <c r="H43" s="66"/>
      <c r="I43" s="66"/>
      <c r="J43" s="66"/>
      <c r="K43" s="103"/>
      <c r="L43" s="103"/>
      <c r="M43" s="103"/>
      <c r="N43" s="103"/>
    </row>
    <row r="44" spans="3:14" ht="12.75">
      <c r="C44" s="32"/>
      <c r="D44" s="32"/>
      <c r="E44" s="32"/>
      <c r="F44" s="32"/>
      <c r="G44" s="32"/>
      <c r="K44" s="32"/>
      <c r="L44" s="32"/>
      <c r="M44" s="32"/>
      <c r="N44" s="32"/>
    </row>
    <row r="45" spans="3:14" ht="12.75">
      <c r="C45" s="32"/>
      <c r="D45" s="32"/>
      <c r="E45" s="32"/>
      <c r="F45" s="32"/>
      <c r="G45" s="32"/>
      <c r="K45" s="32"/>
      <c r="L45" s="32"/>
      <c r="M45" s="32"/>
      <c r="N45" s="32"/>
    </row>
    <row r="46" spans="3:14" ht="12.75">
      <c r="C46" s="32"/>
      <c r="D46" s="32"/>
      <c r="E46" s="32"/>
      <c r="F46" s="32"/>
      <c r="G46" s="32"/>
      <c r="K46" s="32"/>
      <c r="L46" s="32"/>
      <c r="M46" s="32"/>
      <c r="N46" s="32"/>
    </row>
    <row r="47" spans="3:14" ht="12.75">
      <c r="C47" s="32"/>
      <c r="D47" s="32"/>
      <c r="E47" s="32"/>
      <c r="F47" s="32"/>
      <c r="G47" s="32"/>
      <c r="K47" s="32"/>
      <c r="L47" s="32"/>
      <c r="M47" s="32"/>
      <c r="N47" s="32"/>
    </row>
    <row r="48" spans="3:14" ht="12.75">
      <c r="C48" s="32"/>
      <c r="D48" s="32"/>
      <c r="E48" s="32"/>
      <c r="F48" s="32"/>
      <c r="G48" s="32"/>
      <c r="K48" s="32"/>
      <c r="L48" s="32"/>
      <c r="M48" s="32"/>
      <c r="N48" s="32"/>
    </row>
    <row r="49" ht="12.75">
      <c r="C49" s="32"/>
    </row>
  </sheetData>
  <sheetProtection/>
  <mergeCells count="2">
    <mergeCell ref="A1:G1"/>
    <mergeCell ref="I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10.7109375" style="0" bestFit="1" customWidth="1"/>
    <col min="2" max="2" width="9.28125" style="0" bestFit="1" customWidth="1"/>
    <col min="3" max="3" width="6.57421875" style="0" bestFit="1" customWidth="1"/>
    <col min="4" max="4" width="8.28125" style="0" bestFit="1" customWidth="1"/>
    <col min="5" max="5" width="9.00390625" style="0" bestFit="1" customWidth="1"/>
    <col min="6" max="6" width="12.57421875" style="0" bestFit="1" customWidth="1"/>
    <col min="7" max="7" width="10.28125" style="0" bestFit="1" customWidth="1"/>
    <col min="14" max="14" width="13.28125" style="0" customWidth="1"/>
    <col min="15" max="15" width="10.8515625" style="0" customWidth="1"/>
  </cols>
  <sheetData>
    <row r="1" spans="1:15" ht="12.75">
      <c r="A1" s="201" t="s">
        <v>475</v>
      </c>
      <c r="B1" s="202"/>
      <c r="C1" s="202"/>
      <c r="D1" s="202"/>
      <c r="E1" s="202"/>
      <c r="F1" s="202"/>
      <c r="G1" s="203"/>
      <c r="J1" s="204" t="s">
        <v>476</v>
      </c>
      <c r="K1" s="205"/>
      <c r="L1" s="205"/>
      <c r="M1" s="205"/>
      <c r="N1" s="205"/>
      <c r="O1" s="206"/>
    </row>
    <row r="2" spans="1:15" ht="13.5" thickBot="1">
      <c r="A2" s="134" t="s">
        <v>335</v>
      </c>
      <c r="B2" s="135" t="s">
        <v>336</v>
      </c>
      <c r="C2" s="135" t="s">
        <v>2</v>
      </c>
      <c r="D2" s="136" t="s">
        <v>464</v>
      </c>
      <c r="E2" s="136" t="s">
        <v>465</v>
      </c>
      <c r="F2" s="136" t="s">
        <v>466</v>
      </c>
      <c r="G2" s="137" t="s">
        <v>414</v>
      </c>
      <c r="J2" s="134" t="s">
        <v>335</v>
      </c>
      <c r="K2" s="135" t="s">
        <v>336</v>
      </c>
      <c r="L2" s="136" t="s">
        <v>464</v>
      </c>
      <c r="M2" s="136" t="s">
        <v>465</v>
      </c>
      <c r="N2" s="136" t="s">
        <v>466</v>
      </c>
      <c r="O2" s="137" t="s">
        <v>414</v>
      </c>
    </row>
    <row r="3" spans="1:15" ht="12.75">
      <c r="A3" s="79" t="s">
        <v>364</v>
      </c>
      <c r="B3" s="80" t="s">
        <v>358</v>
      </c>
      <c r="C3" s="80" t="s">
        <v>9</v>
      </c>
      <c r="D3" s="80">
        <v>68</v>
      </c>
      <c r="E3" s="80">
        <v>75</v>
      </c>
      <c r="F3" s="80">
        <v>71</v>
      </c>
      <c r="G3" s="81">
        <f>D3+F3</f>
        <v>139</v>
      </c>
      <c r="J3" s="209" t="s">
        <v>478</v>
      </c>
      <c r="K3" s="210"/>
      <c r="L3" s="140">
        <v>72</v>
      </c>
      <c r="M3" s="140">
        <v>71</v>
      </c>
      <c r="N3" s="141"/>
      <c r="O3" s="142"/>
    </row>
    <row r="4" spans="1:15" ht="12.75">
      <c r="A4" s="82" t="s">
        <v>424</v>
      </c>
      <c r="B4" s="76" t="s">
        <v>372</v>
      </c>
      <c r="C4" s="76" t="s">
        <v>9</v>
      </c>
      <c r="D4" s="76">
        <v>81</v>
      </c>
      <c r="E4" s="76">
        <v>88</v>
      </c>
      <c r="F4" s="76">
        <v>80</v>
      </c>
      <c r="G4" s="126">
        <f>D4+F4</f>
        <v>161</v>
      </c>
      <c r="J4" s="82" t="s">
        <v>426</v>
      </c>
      <c r="K4" s="76" t="s">
        <v>349</v>
      </c>
      <c r="L4" s="76">
        <v>71</v>
      </c>
      <c r="M4" s="76">
        <v>77</v>
      </c>
      <c r="N4" s="76">
        <v>61</v>
      </c>
      <c r="O4" s="83">
        <f>L4+N4</f>
        <v>132</v>
      </c>
    </row>
    <row r="5" spans="1:15" ht="12.75">
      <c r="A5" s="118" t="s">
        <v>350</v>
      </c>
      <c r="B5" s="76" t="s">
        <v>353</v>
      </c>
      <c r="C5" s="116" t="s">
        <v>9</v>
      </c>
      <c r="D5" s="139">
        <v>150</v>
      </c>
      <c r="E5" s="76">
        <v>89</v>
      </c>
      <c r="F5" s="76">
        <v>80</v>
      </c>
      <c r="G5" s="126">
        <f>E5+F5</f>
        <v>169</v>
      </c>
      <c r="J5" s="82" t="s">
        <v>424</v>
      </c>
      <c r="K5" s="76" t="s">
        <v>372</v>
      </c>
      <c r="L5" s="76">
        <v>68</v>
      </c>
      <c r="M5" s="76">
        <v>76</v>
      </c>
      <c r="N5" s="76">
        <v>68</v>
      </c>
      <c r="O5" s="83">
        <f>L5+N5</f>
        <v>136</v>
      </c>
    </row>
    <row r="6" spans="1:15" ht="12.75">
      <c r="A6" s="82" t="s">
        <v>468</v>
      </c>
      <c r="B6" s="76" t="s">
        <v>349</v>
      </c>
      <c r="C6" s="76" t="s">
        <v>9</v>
      </c>
      <c r="D6" s="76">
        <v>85</v>
      </c>
      <c r="E6" s="76">
        <v>89</v>
      </c>
      <c r="F6" s="76">
        <v>85</v>
      </c>
      <c r="G6" s="126">
        <f>D6+F6</f>
        <v>170</v>
      </c>
      <c r="J6" s="82" t="s">
        <v>379</v>
      </c>
      <c r="K6" s="76" t="s">
        <v>366</v>
      </c>
      <c r="L6" s="76">
        <v>71</v>
      </c>
      <c r="M6" s="76">
        <v>80</v>
      </c>
      <c r="N6" s="76">
        <v>68</v>
      </c>
      <c r="O6" s="83">
        <f>L6+N6</f>
        <v>139</v>
      </c>
    </row>
    <row r="7" spans="1:15" ht="12.75">
      <c r="A7" s="118" t="s">
        <v>425</v>
      </c>
      <c r="B7" s="116" t="s">
        <v>349</v>
      </c>
      <c r="C7" s="116" t="s">
        <v>9</v>
      </c>
      <c r="D7" s="139">
        <v>150</v>
      </c>
      <c r="E7" s="116">
        <v>83</v>
      </c>
      <c r="F7" s="76">
        <v>87</v>
      </c>
      <c r="G7" s="126">
        <f>E7+F7</f>
        <v>170</v>
      </c>
      <c r="J7" s="118" t="s">
        <v>436</v>
      </c>
      <c r="K7" s="116" t="s">
        <v>358</v>
      </c>
      <c r="L7" s="138">
        <v>100</v>
      </c>
      <c r="M7" s="76">
        <v>71</v>
      </c>
      <c r="N7" s="76">
        <v>68</v>
      </c>
      <c r="O7" s="83">
        <f>M7+N7</f>
        <v>139</v>
      </c>
    </row>
    <row r="8" spans="1:15" ht="12.75">
      <c r="A8" s="82" t="s">
        <v>346</v>
      </c>
      <c r="B8" s="76" t="s">
        <v>347</v>
      </c>
      <c r="C8" s="76" t="s">
        <v>9</v>
      </c>
      <c r="D8" s="76">
        <v>90</v>
      </c>
      <c r="E8" s="76">
        <v>83</v>
      </c>
      <c r="F8" s="76">
        <v>92</v>
      </c>
      <c r="G8" s="126">
        <f>D8+E8</f>
        <v>173</v>
      </c>
      <c r="J8" s="82" t="s">
        <v>364</v>
      </c>
      <c r="K8" s="76" t="s">
        <v>358</v>
      </c>
      <c r="L8" s="76">
        <v>68</v>
      </c>
      <c r="M8" s="76">
        <v>76</v>
      </c>
      <c r="N8" s="76">
        <v>72</v>
      </c>
      <c r="O8" s="83">
        <f>L8+N8</f>
        <v>140</v>
      </c>
    </row>
    <row r="9" spans="1:15" ht="12.75">
      <c r="A9" s="82" t="s">
        <v>362</v>
      </c>
      <c r="B9" s="76" t="s">
        <v>356</v>
      </c>
      <c r="C9" s="76" t="s">
        <v>9</v>
      </c>
      <c r="D9" s="76">
        <v>84</v>
      </c>
      <c r="E9" s="76">
        <v>90</v>
      </c>
      <c r="F9" s="76">
        <v>90</v>
      </c>
      <c r="G9" s="126">
        <f>D9+F9</f>
        <v>174</v>
      </c>
      <c r="J9" s="82" t="s">
        <v>433</v>
      </c>
      <c r="K9" s="76" t="s">
        <v>434</v>
      </c>
      <c r="L9" s="76">
        <v>65</v>
      </c>
      <c r="M9" s="138">
        <v>100</v>
      </c>
      <c r="N9" s="76">
        <v>76</v>
      </c>
      <c r="O9" s="83">
        <f>L9+N9</f>
        <v>141</v>
      </c>
    </row>
    <row r="10" spans="1:18" ht="12.75">
      <c r="A10" s="82" t="s">
        <v>360</v>
      </c>
      <c r="B10" s="76" t="s">
        <v>354</v>
      </c>
      <c r="C10" s="76" t="s">
        <v>9</v>
      </c>
      <c r="D10" s="76">
        <v>92</v>
      </c>
      <c r="E10" s="76">
        <v>85</v>
      </c>
      <c r="F10" s="138">
        <v>150</v>
      </c>
      <c r="G10" s="126">
        <f>D10+E10</f>
        <v>177</v>
      </c>
      <c r="J10" s="82" t="s">
        <v>339</v>
      </c>
      <c r="K10" s="76" t="s">
        <v>338</v>
      </c>
      <c r="L10" s="76">
        <v>81</v>
      </c>
      <c r="M10" s="76">
        <v>75</v>
      </c>
      <c r="N10" s="76">
        <v>67</v>
      </c>
      <c r="O10" s="83">
        <f>M10+N10</f>
        <v>142</v>
      </c>
      <c r="R10" s="148"/>
    </row>
    <row r="11" spans="1:15" ht="12.75">
      <c r="A11" s="82" t="s">
        <v>384</v>
      </c>
      <c r="B11" s="76" t="s">
        <v>345</v>
      </c>
      <c r="C11" s="76" t="s">
        <v>9</v>
      </c>
      <c r="D11" s="76">
        <v>89</v>
      </c>
      <c r="E11" s="76">
        <v>89</v>
      </c>
      <c r="F11" s="76">
        <v>96</v>
      </c>
      <c r="G11" s="126">
        <f>D11+E11</f>
        <v>178</v>
      </c>
      <c r="J11" s="118" t="s">
        <v>425</v>
      </c>
      <c r="K11" s="116" t="s">
        <v>349</v>
      </c>
      <c r="L11" s="138">
        <v>100</v>
      </c>
      <c r="M11" s="76">
        <v>69</v>
      </c>
      <c r="N11" s="76">
        <v>73</v>
      </c>
      <c r="O11" s="83">
        <f>M11+N11</f>
        <v>142</v>
      </c>
    </row>
    <row r="12" spans="1:15" ht="12.75">
      <c r="A12" s="82" t="s">
        <v>363</v>
      </c>
      <c r="B12" s="76" t="s">
        <v>357</v>
      </c>
      <c r="C12" s="76" t="s">
        <v>9</v>
      </c>
      <c r="D12" s="76">
        <v>99</v>
      </c>
      <c r="E12" s="76">
        <v>88</v>
      </c>
      <c r="F12" s="76">
        <v>91</v>
      </c>
      <c r="G12" s="126">
        <f>E12+F12</f>
        <v>179</v>
      </c>
      <c r="J12" s="82" t="s">
        <v>408</v>
      </c>
      <c r="K12" s="76" t="s">
        <v>398</v>
      </c>
      <c r="L12" s="76">
        <v>66</v>
      </c>
      <c r="M12" s="76">
        <v>76</v>
      </c>
      <c r="N12" s="76">
        <v>87</v>
      </c>
      <c r="O12" s="83">
        <f>L12+M12</f>
        <v>142</v>
      </c>
    </row>
    <row r="13" spans="1:15" ht="12.75">
      <c r="A13" s="82" t="s">
        <v>469</v>
      </c>
      <c r="B13" s="76" t="s">
        <v>470</v>
      </c>
      <c r="C13" s="76" t="s">
        <v>9</v>
      </c>
      <c r="D13" s="76">
        <v>92</v>
      </c>
      <c r="E13" s="76">
        <v>88</v>
      </c>
      <c r="F13" s="76">
        <v>93</v>
      </c>
      <c r="G13" s="126">
        <f>D13+E13</f>
        <v>180</v>
      </c>
      <c r="J13" s="82" t="s">
        <v>362</v>
      </c>
      <c r="K13" s="76" t="s">
        <v>356</v>
      </c>
      <c r="L13" s="76">
        <v>68</v>
      </c>
      <c r="M13" s="76">
        <v>75</v>
      </c>
      <c r="N13" s="76">
        <v>75</v>
      </c>
      <c r="O13" s="83">
        <f>L13+N13</f>
        <v>143</v>
      </c>
    </row>
    <row r="14" spans="1:15" ht="12.75">
      <c r="A14" s="82" t="s">
        <v>471</v>
      </c>
      <c r="B14" s="76" t="s">
        <v>341</v>
      </c>
      <c r="C14" s="76" t="s">
        <v>9</v>
      </c>
      <c r="D14" s="76">
        <v>95</v>
      </c>
      <c r="E14" s="76">
        <v>92</v>
      </c>
      <c r="F14" s="76">
        <v>97</v>
      </c>
      <c r="G14" s="126">
        <f>D14+E14</f>
        <v>187</v>
      </c>
      <c r="J14" s="82" t="s">
        <v>468</v>
      </c>
      <c r="K14" s="76" t="s">
        <v>349</v>
      </c>
      <c r="L14" s="76">
        <v>72</v>
      </c>
      <c r="M14" s="76">
        <v>77</v>
      </c>
      <c r="N14" s="76">
        <v>73</v>
      </c>
      <c r="O14" s="83">
        <f>L14+N14</f>
        <v>145</v>
      </c>
    </row>
    <row r="15" spans="1:15" ht="12.75">
      <c r="A15" s="118" t="s">
        <v>477</v>
      </c>
      <c r="B15" s="116" t="s">
        <v>352</v>
      </c>
      <c r="C15" s="116" t="s">
        <v>9</v>
      </c>
      <c r="D15" s="139">
        <v>150</v>
      </c>
      <c r="E15" s="116">
        <v>89</v>
      </c>
      <c r="F15" s="76">
        <v>98</v>
      </c>
      <c r="G15" s="126">
        <f>E15+F15</f>
        <v>187</v>
      </c>
      <c r="J15" s="82" t="s">
        <v>384</v>
      </c>
      <c r="K15" s="76" t="s">
        <v>345</v>
      </c>
      <c r="L15" s="76">
        <v>73</v>
      </c>
      <c r="M15" s="76">
        <v>73</v>
      </c>
      <c r="N15" s="76">
        <v>80</v>
      </c>
      <c r="O15" s="83">
        <f>L15+M15</f>
        <v>146</v>
      </c>
    </row>
    <row r="16" spans="1:15" ht="12.75">
      <c r="A16" s="82" t="s">
        <v>361</v>
      </c>
      <c r="B16" s="76" t="s">
        <v>355</v>
      </c>
      <c r="C16" s="76" t="s">
        <v>9</v>
      </c>
      <c r="D16" s="76">
        <v>93</v>
      </c>
      <c r="E16" s="138">
        <v>150</v>
      </c>
      <c r="F16" s="76">
        <v>103</v>
      </c>
      <c r="G16" s="126">
        <f>D16+F16</f>
        <v>196</v>
      </c>
      <c r="J16" s="82" t="s">
        <v>363</v>
      </c>
      <c r="K16" s="76" t="s">
        <v>357</v>
      </c>
      <c r="L16" s="76">
        <v>83</v>
      </c>
      <c r="M16" s="76">
        <v>72</v>
      </c>
      <c r="N16" s="76">
        <v>75</v>
      </c>
      <c r="O16" s="83">
        <f>M16+N16</f>
        <v>147</v>
      </c>
    </row>
    <row r="17" spans="1:15" ht="13.5" thickBot="1">
      <c r="A17" s="127" t="s">
        <v>391</v>
      </c>
      <c r="B17" s="128" t="s">
        <v>378</v>
      </c>
      <c r="C17" s="128" t="s">
        <v>9</v>
      </c>
      <c r="D17" s="144">
        <v>150</v>
      </c>
      <c r="E17" s="144">
        <v>150</v>
      </c>
      <c r="F17" s="85">
        <v>82</v>
      </c>
      <c r="G17" s="147">
        <f>E17+F17</f>
        <v>232</v>
      </c>
      <c r="J17" s="118" t="s">
        <v>350</v>
      </c>
      <c r="K17" s="116" t="s">
        <v>353</v>
      </c>
      <c r="L17" s="138">
        <v>100</v>
      </c>
      <c r="M17" s="76">
        <v>79</v>
      </c>
      <c r="N17" s="76">
        <v>70</v>
      </c>
      <c r="O17" s="83">
        <f>M17+N17</f>
        <v>149</v>
      </c>
    </row>
    <row r="18" spans="1:15" ht="12.75">
      <c r="A18" s="79" t="s">
        <v>426</v>
      </c>
      <c r="B18" s="80" t="s">
        <v>349</v>
      </c>
      <c r="C18" s="80" t="s">
        <v>4</v>
      </c>
      <c r="D18" s="80">
        <v>91</v>
      </c>
      <c r="E18" s="80">
        <v>96</v>
      </c>
      <c r="F18" s="80">
        <v>80</v>
      </c>
      <c r="G18" s="81">
        <f>D18+F18</f>
        <v>171</v>
      </c>
      <c r="J18" s="118" t="s">
        <v>477</v>
      </c>
      <c r="K18" s="116" t="s">
        <v>352</v>
      </c>
      <c r="L18" s="138">
        <v>100</v>
      </c>
      <c r="M18" s="76">
        <v>70</v>
      </c>
      <c r="N18" s="76">
        <v>79</v>
      </c>
      <c r="O18" s="83">
        <f>M18+N18</f>
        <v>149</v>
      </c>
    </row>
    <row r="19" spans="1:15" ht="12.75">
      <c r="A19" s="82" t="s">
        <v>433</v>
      </c>
      <c r="B19" s="76" t="s">
        <v>434</v>
      </c>
      <c r="C19" s="76" t="s">
        <v>4</v>
      </c>
      <c r="D19" s="76">
        <v>85</v>
      </c>
      <c r="E19" s="138">
        <v>150</v>
      </c>
      <c r="F19" s="76">
        <v>95</v>
      </c>
      <c r="G19" s="126">
        <f>D19+F19</f>
        <v>180</v>
      </c>
      <c r="J19" s="82" t="s">
        <v>447</v>
      </c>
      <c r="K19" s="76" t="s">
        <v>448</v>
      </c>
      <c r="L19" s="76">
        <v>79</v>
      </c>
      <c r="M19" s="76">
        <v>76</v>
      </c>
      <c r="N19" s="76">
        <v>74</v>
      </c>
      <c r="O19" s="83">
        <f>M19+N19</f>
        <v>150</v>
      </c>
    </row>
    <row r="20" spans="1:15" ht="12.75">
      <c r="A20" s="82" t="s">
        <v>339</v>
      </c>
      <c r="B20" s="76" t="s">
        <v>338</v>
      </c>
      <c r="C20" s="76" t="s">
        <v>4</v>
      </c>
      <c r="D20" s="76">
        <v>103</v>
      </c>
      <c r="E20" s="76">
        <v>97</v>
      </c>
      <c r="F20" s="76">
        <v>88</v>
      </c>
      <c r="G20" s="126">
        <f>E20+F20</f>
        <v>185</v>
      </c>
      <c r="J20" s="82" t="s">
        <v>469</v>
      </c>
      <c r="K20" s="76" t="s">
        <v>470</v>
      </c>
      <c r="L20" s="76">
        <v>77</v>
      </c>
      <c r="M20" s="76">
        <v>73</v>
      </c>
      <c r="N20" s="76">
        <v>78</v>
      </c>
      <c r="O20" s="83">
        <f>L20+M20</f>
        <v>150</v>
      </c>
    </row>
    <row r="21" spans="1:15" ht="12.75">
      <c r="A21" s="118" t="s">
        <v>436</v>
      </c>
      <c r="B21" s="76" t="s">
        <v>358</v>
      </c>
      <c r="C21" s="116" t="s">
        <v>4</v>
      </c>
      <c r="D21" s="139">
        <v>150</v>
      </c>
      <c r="E21" s="76">
        <v>96</v>
      </c>
      <c r="F21" s="76">
        <v>92</v>
      </c>
      <c r="G21" s="126">
        <f>E21+F21</f>
        <v>188</v>
      </c>
      <c r="J21" s="82" t="s">
        <v>382</v>
      </c>
      <c r="K21" s="76" t="s">
        <v>368</v>
      </c>
      <c r="L21" s="76">
        <v>89</v>
      </c>
      <c r="M21" s="76">
        <v>79</v>
      </c>
      <c r="N21" s="76">
        <v>72</v>
      </c>
      <c r="O21" s="83">
        <f>M21+N21</f>
        <v>151</v>
      </c>
    </row>
    <row r="22" spans="1:15" ht="12.75">
      <c r="A22" s="82" t="s">
        <v>408</v>
      </c>
      <c r="B22" s="76" t="s">
        <v>398</v>
      </c>
      <c r="C22" s="76" t="s">
        <v>4</v>
      </c>
      <c r="D22" s="76">
        <v>90</v>
      </c>
      <c r="E22" s="76">
        <v>99</v>
      </c>
      <c r="F22" s="76">
        <v>110</v>
      </c>
      <c r="G22" s="126">
        <f>D22+E22</f>
        <v>189</v>
      </c>
      <c r="J22" s="82" t="s">
        <v>346</v>
      </c>
      <c r="K22" s="76" t="s">
        <v>347</v>
      </c>
      <c r="L22" s="76">
        <v>79</v>
      </c>
      <c r="M22" s="76">
        <v>72</v>
      </c>
      <c r="N22" s="76">
        <v>81</v>
      </c>
      <c r="O22" s="83">
        <f>L22+M22</f>
        <v>151</v>
      </c>
    </row>
    <row r="23" spans="1:15" ht="12.75">
      <c r="A23" s="82" t="s">
        <v>382</v>
      </c>
      <c r="B23" s="76" t="s">
        <v>368</v>
      </c>
      <c r="C23" s="76" t="s">
        <v>4</v>
      </c>
      <c r="D23" s="76">
        <v>109</v>
      </c>
      <c r="E23" s="76">
        <v>99</v>
      </c>
      <c r="F23" s="76">
        <v>92</v>
      </c>
      <c r="G23" s="126">
        <f>E23+F23</f>
        <v>191</v>
      </c>
      <c r="J23" s="82" t="s">
        <v>472</v>
      </c>
      <c r="K23" s="76" t="s">
        <v>473</v>
      </c>
      <c r="L23" s="76">
        <v>76</v>
      </c>
      <c r="M23" s="76">
        <v>76</v>
      </c>
      <c r="N23" s="76">
        <v>77</v>
      </c>
      <c r="O23" s="83">
        <f>L23+M23</f>
        <v>152</v>
      </c>
    </row>
    <row r="24" spans="1:15" ht="12.75">
      <c r="A24" s="82" t="s">
        <v>379</v>
      </c>
      <c r="B24" s="76" t="s">
        <v>366</v>
      </c>
      <c r="C24" s="76" t="s">
        <v>4</v>
      </c>
      <c r="D24" s="76">
        <v>98</v>
      </c>
      <c r="E24" s="76">
        <v>107</v>
      </c>
      <c r="F24" s="76">
        <v>96</v>
      </c>
      <c r="G24" s="126">
        <f>D24+F24</f>
        <v>194</v>
      </c>
      <c r="J24" s="82" t="s">
        <v>471</v>
      </c>
      <c r="K24" s="76" t="s">
        <v>341</v>
      </c>
      <c r="L24" s="76">
        <v>78</v>
      </c>
      <c r="M24" s="76">
        <v>75</v>
      </c>
      <c r="N24" s="76">
        <v>79</v>
      </c>
      <c r="O24" s="83">
        <f>L24+M24</f>
        <v>153</v>
      </c>
    </row>
    <row r="25" spans="1:15" ht="12.75">
      <c r="A25" s="82" t="s">
        <v>440</v>
      </c>
      <c r="B25" s="76" t="s">
        <v>441</v>
      </c>
      <c r="C25" s="76" t="s">
        <v>4</v>
      </c>
      <c r="D25" s="76">
        <v>106</v>
      </c>
      <c r="E25" s="76">
        <v>96</v>
      </c>
      <c r="F25" s="76">
        <v>101</v>
      </c>
      <c r="G25" s="126">
        <f>E25+F25</f>
        <v>197</v>
      </c>
      <c r="J25" s="82" t="s">
        <v>440</v>
      </c>
      <c r="K25" s="76" t="s">
        <v>441</v>
      </c>
      <c r="L25" s="76">
        <v>84</v>
      </c>
      <c r="M25" s="76">
        <v>74</v>
      </c>
      <c r="N25" s="76">
        <v>79</v>
      </c>
      <c r="O25" s="83">
        <f>M25+N25</f>
        <v>153</v>
      </c>
    </row>
    <row r="26" spans="1:15" ht="12.75">
      <c r="A26" s="82" t="s">
        <v>472</v>
      </c>
      <c r="B26" s="76" t="s">
        <v>473</v>
      </c>
      <c r="C26" s="76" t="s">
        <v>4</v>
      </c>
      <c r="D26" s="76">
        <v>101</v>
      </c>
      <c r="E26" s="76">
        <v>101</v>
      </c>
      <c r="F26" s="76">
        <v>102</v>
      </c>
      <c r="G26" s="126">
        <f>D26+E26</f>
        <v>202</v>
      </c>
      <c r="J26" s="82" t="s">
        <v>445</v>
      </c>
      <c r="K26" s="76" t="s">
        <v>474</v>
      </c>
      <c r="L26" s="76">
        <v>78</v>
      </c>
      <c r="M26" s="76">
        <v>79</v>
      </c>
      <c r="N26" s="76">
        <v>88</v>
      </c>
      <c r="O26" s="83">
        <f>L26+M26</f>
        <v>157</v>
      </c>
    </row>
    <row r="27" spans="1:15" ht="12.75">
      <c r="A27" s="118" t="s">
        <v>461</v>
      </c>
      <c r="B27" s="76" t="s">
        <v>462</v>
      </c>
      <c r="C27" s="116" t="s">
        <v>4</v>
      </c>
      <c r="D27" s="139">
        <v>150</v>
      </c>
      <c r="E27" s="76">
        <v>96</v>
      </c>
      <c r="F27" s="76">
        <v>109</v>
      </c>
      <c r="G27" s="126">
        <f>E27+F27</f>
        <v>205</v>
      </c>
      <c r="J27" s="82" t="s">
        <v>365</v>
      </c>
      <c r="K27" s="76" t="s">
        <v>397</v>
      </c>
      <c r="L27" s="76">
        <v>77</v>
      </c>
      <c r="M27" s="76">
        <v>85</v>
      </c>
      <c r="N27" s="76">
        <v>81</v>
      </c>
      <c r="O27" s="83">
        <f>L27+N27</f>
        <v>158</v>
      </c>
    </row>
    <row r="28" spans="1:15" ht="12.75">
      <c r="A28" s="82" t="s">
        <v>467</v>
      </c>
      <c r="B28" s="76" t="s">
        <v>349</v>
      </c>
      <c r="C28" s="76" t="s">
        <v>4</v>
      </c>
      <c r="D28" s="76">
        <v>108</v>
      </c>
      <c r="E28" s="76">
        <v>102</v>
      </c>
      <c r="F28" s="76">
        <v>109</v>
      </c>
      <c r="G28" s="126">
        <f>D28+E28</f>
        <v>210</v>
      </c>
      <c r="J28" s="82" t="s">
        <v>360</v>
      </c>
      <c r="K28" s="76" t="s">
        <v>354</v>
      </c>
      <c r="L28" s="76">
        <v>84</v>
      </c>
      <c r="M28" s="76">
        <v>77</v>
      </c>
      <c r="N28" s="138">
        <v>100</v>
      </c>
      <c r="O28" s="83">
        <f>L28+M28</f>
        <v>161</v>
      </c>
    </row>
    <row r="29" spans="1:15" ht="12.75">
      <c r="A29" s="82" t="s">
        <v>447</v>
      </c>
      <c r="B29" s="76" t="s">
        <v>448</v>
      </c>
      <c r="C29" s="76" t="s">
        <v>4</v>
      </c>
      <c r="D29" s="76">
        <v>108</v>
      </c>
      <c r="E29" s="76">
        <v>106</v>
      </c>
      <c r="F29" s="76">
        <v>105</v>
      </c>
      <c r="G29" s="126">
        <f>E29+F29</f>
        <v>211</v>
      </c>
      <c r="J29" s="118" t="s">
        <v>461</v>
      </c>
      <c r="K29" s="116" t="s">
        <v>462</v>
      </c>
      <c r="L29" s="138">
        <v>100</v>
      </c>
      <c r="M29" s="76">
        <v>75</v>
      </c>
      <c r="N29" s="76">
        <v>89</v>
      </c>
      <c r="O29" s="83">
        <f>M29+N29</f>
        <v>164</v>
      </c>
    </row>
    <row r="30" spans="1:15" ht="12.75">
      <c r="A30" s="82" t="s">
        <v>365</v>
      </c>
      <c r="B30" s="76" t="s">
        <v>397</v>
      </c>
      <c r="C30" s="76" t="s">
        <v>4</v>
      </c>
      <c r="D30" s="76">
        <v>104</v>
      </c>
      <c r="E30" s="76">
        <v>112</v>
      </c>
      <c r="F30" s="76">
        <v>108</v>
      </c>
      <c r="G30" s="126">
        <f>D30+F30</f>
        <v>212</v>
      </c>
      <c r="J30" s="82" t="s">
        <v>427</v>
      </c>
      <c r="K30" s="76" t="s">
        <v>428</v>
      </c>
      <c r="L30" s="76">
        <v>82</v>
      </c>
      <c r="M30" s="138">
        <v>100</v>
      </c>
      <c r="N30" s="76">
        <v>86</v>
      </c>
      <c r="O30" s="83">
        <f>L30+N30</f>
        <v>168</v>
      </c>
    </row>
    <row r="31" spans="1:15" ht="12.75">
      <c r="A31" s="82" t="s">
        <v>445</v>
      </c>
      <c r="B31" s="76" t="s">
        <v>474</v>
      </c>
      <c r="C31" s="76" t="s">
        <v>4</v>
      </c>
      <c r="D31" s="76">
        <v>108</v>
      </c>
      <c r="E31" s="76">
        <v>109</v>
      </c>
      <c r="F31" s="76">
        <v>118</v>
      </c>
      <c r="G31" s="126">
        <f>D31+E31</f>
        <v>217</v>
      </c>
      <c r="J31" s="82" t="s">
        <v>467</v>
      </c>
      <c r="K31" s="76" t="s">
        <v>349</v>
      </c>
      <c r="L31" s="76">
        <v>87</v>
      </c>
      <c r="M31" s="76">
        <v>83</v>
      </c>
      <c r="N31" s="76">
        <v>90</v>
      </c>
      <c r="O31" s="83">
        <f>L31+M31</f>
        <v>170</v>
      </c>
    </row>
    <row r="32" spans="1:15" ht="12.75">
      <c r="A32" s="82" t="s">
        <v>427</v>
      </c>
      <c r="B32" s="76" t="s">
        <v>428</v>
      </c>
      <c r="C32" s="76" t="s">
        <v>4</v>
      </c>
      <c r="D32" s="76">
        <v>107</v>
      </c>
      <c r="E32" s="138">
        <v>150</v>
      </c>
      <c r="F32" s="76">
        <v>113</v>
      </c>
      <c r="G32" s="126">
        <f>D32+F32</f>
        <v>220</v>
      </c>
      <c r="J32" s="82" t="s">
        <v>361</v>
      </c>
      <c r="K32" s="76" t="s">
        <v>355</v>
      </c>
      <c r="L32" s="76">
        <v>80</v>
      </c>
      <c r="M32" s="138">
        <v>100</v>
      </c>
      <c r="N32" s="76">
        <v>90</v>
      </c>
      <c r="O32" s="83">
        <f>L32+N32</f>
        <v>170</v>
      </c>
    </row>
    <row r="33" spans="1:15" ht="12.75">
      <c r="A33" s="82" t="s">
        <v>389</v>
      </c>
      <c r="B33" s="76" t="s">
        <v>375</v>
      </c>
      <c r="C33" s="76" t="s">
        <v>4</v>
      </c>
      <c r="D33" s="76">
        <v>100</v>
      </c>
      <c r="E33" s="138">
        <v>150</v>
      </c>
      <c r="F33" s="138">
        <v>150</v>
      </c>
      <c r="G33" s="83">
        <f>D33+F33</f>
        <v>250</v>
      </c>
      <c r="J33" s="118" t="s">
        <v>409</v>
      </c>
      <c r="K33" s="116" t="s">
        <v>399</v>
      </c>
      <c r="L33" s="139">
        <v>100</v>
      </c>
      <c r="M33" s="139">
        <v>100</v>
      </c>
      <c r="N33" s="76">
        <v>71</v>
      </c>
      <c r="O33" s="83">
        <f>L33+N33</f>
        <v>171</v>
      </c>
    </row>
    <row r="34" spans="1:16" ht="12.75">
      <c r="A34" s="118" t="s">
        <v>409</v>
      </c>
      <c r="B34" s="116" t="s">
        <v>399</v>
      </c>
      <c r="C34" s="116" t="s">
        <v>4</v>
      </c>
      <c r="D34" s="139">
        <v>150</v>
      </c>
      <c r="E34" s="139">
        <v>150</v>
      </c>
      <c r="F34" s="76">
        <v>105</v>
      </c>
      <c r="G34" s="122">
        <f>E34+F34</f>
        <v>255</v>
      </c>
      <c r="J34" s="82" t="s">
        <v>389</v>
      </c>
      <c r="K34" s="76" t="s">
        <v>375</v>
      </c>
      <c r="L34" s="76">
        <v>75</v>
      </c>
      <c r="M34" s="138">
        <v>100</v>
      </c>
      <c r="N34" s="138">
        <v>100</v>
      </c>
      <c r="O34" s="83">
        <f>L34+M34</f>
        <v>175</v>
      </c>
      <c r="P34" s="66"/>
    </row>
    <row r="35" spans="1:15" ht="12.75">
      <c r="A35" s="118" t="s">
        <v>346</v>
      </c>
      <c r="B35" s="116" t="s">
        <v>400</v>
      </c>
      <c r="C35" s="116" t="s">
        <v>4</v>
      </c>
      <c r="D35" s="139">
        <v>150</v>
      </c>
      <c r="E35" s="139">
        <v>150</v>
      </c>
      <c r="F35" s="76">
        <v>111</v>
      </c>
      <c r="G35" s="122">
        <f>E35+F35</f>
        <v>261</v>
      </c>
      <c r="J35" s="118" t="s">
        <v>403</v>
      </c>
      <c r="K35" s="116" t="s">
        <v>393</v>
      </c>
      <c r="L35" s="139">
        <v>100</v>
      </c>
      <c r="M35" s="139">
        <v>100</v>
      </c>
      <c r="N35" s="76">
        <v>80</v>
      </c>
      <c r="O35" s="83">
        <f>L35+N35</f>
        <v>180</v>
      </c>
    </row>
    <row r="36" spans="1:15" ht="12.75">
      <c r="A36" s="118" t="s">
        <v>444</v>
      </c>
      <c r="B36" s="116" t="s">
        <v>393</v>
      </c>
      <c r="C36" s="116" t="s">
        <v>4</v>
      </c>
      <c r="D36" s="139">
        <v>150</v>
      </c>
      <c r="E36" s="139">
        <v>150</v>
      </c>
      <c r="F36" s="76">
        <v>113</v>
      </c>
      <c r="G36" s="122">
        <f>E36+F36</f>
        <v>263</v>
      </c>
      <c r="J36" s="82" t="s">
        <v>391</v>
      </c>
      <c r="K36" s="76" t="s">
        <v>378</v>
      </c>
      <c r="L36" s="138">
        <v>100</v>
      </c>
      <c r="M36" s="138">
        <v>100</v>
      </c>
      <c r="N36" s="76">
        <v>82</v>
      </c>
      <c r="O36" s="83">
        <f>L36+N36</f>
        <v>182</v>
      </c>
    </row>
    <row r="37" spans="1:15" ht="13.5" thickBot="1">
      <c r="A37" s="127" t="s">
        <v>403</v>
      </c>
      <c r="B37" s="128" t="s">
        <v>393</v>
      </c>
      <c r="C37" s="128" t="s">
        <v>4</v>
      </c>
      <c r="D37" s="144">
        <v>150</v>
      </c>
      <c r="E37" s="144">
        <v>150</v>
      </c>
      <c r="F37" s="85">
        <v>116</v>
      </c>
      <c r="G37" s="130">
        <f>E37+F37</f>
        <v>266</v>
      </c>
      <c r="J37" s="145" t="s">
        <v>444</v>
      </c>
      <c r="K37" s="132" t="s">
        <v>393</v>
      </c>
      <c r="L37" s="146">
        <v>100</v>
      </c>
      <c r="M37" s="146">
        <v>100</v>
      </c>
      <c r="N37" s="114">
        <v>86</v>
      </c>
      <c r="O37" s="143">
        <f>L37+N37</f>
        <v>186</v>
      </c>
    </row>
    <row r="38" spans="10:15" ht="13.5" thickBot="1">
      <c r="J38" s="127" t="s">
        <v>346</v>
      </c>
      <c r="K38" s="128" t="s">
        <v>400</v>
      </c>
      <c r="L38" s="144">
        <v>100</v>
      </c>
      <c r="M38" s="144">
        <v>100</v>
      </c>
      <c r="N38" s="85">
        <v>86</v>
      </c>
      <c r="O38" s="86">
        <f>L38+N38</f>
        <v>186</v>
      </c>
    </row>
  </sheetData>
  <sheetProtection/>
  <mergeCells count="3">
    <mergeCell ref="A1:G1"/>
    <mergeCell ref="J1:O1"/>
    <mergeCell ref="J3:K3"/>
  </mergeCells>
  <printOptions/>
  <pageMargins left="0.7" right="0.7" top="0.75" bottom="0.75" header="0.3" footer="0.3"/>
  <pageSetup horizontalDpi="600" verticalDpi="600" orientation="portrait" paperSize="9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bestFit="1" customWidth="1"/>
    <col min="2" max="2" width="9.28125" style="0" bestFit="1" customWidth="1"/>
    <col min="3" max="3" width="6.57421875" style="0" bestFit="1" customWidth="1"/>
    <col min="4" max="4" width="12.57421875" style="0" customWidth="1"/>
    <col min="5" max="5" width="15.00390625" style="0" bestFit="1" customWidth="1"/>
    <col min="6" max="6" width="10.421875" style="0" bestFit="1" customWidth="1"/>
    <col min="7" max="7" width="10.28125" style="0" bestFit="1" customWidth="1"/>
  </cols>
  <sheetData>
    <row r="1" spans="1:7" ht="13.5" thickBot="1">
      <c r="A1" s="78" t="s">
        <v>335</v>
      </c>
      <c r="B1" s="78" t="s">
        <v>336</v>
      </c>
      <c r="C1" s="78" t="s">
        <v>2</v>
      </c>
      <c r="D1" s="90" t="s">
        <v>43</v>
      </c>
      <c r="E1" s="90" t="s">
        <v>454</v>
      </c>
      <c r="F1" s="90" t="s">
        <v>455</v>
      </c>
      <c r="G1" s="78" t="s">
        <v>414</v>
      </c>
    </row>
    <row r="2" spans="1:7" ht="12.75">
      <c r="A2" s="119" t="s">
        <v>364</v>
      </c>
      <c r="B2" s="120" t="s">
        <v>358</v>
      </c>
      <c r="C2" s="120" t="s">
        <v>9</v>
      </c>
      <c r="D2" s="120"/>
      <c r="E2" s="120">
        <v>69</v>
      </c>
      <c r="F2" s="120">
        <v>68</v>
      </c>
      <c r="G2" s="121">
        <f>E2+F2</f>
        <v>137</v>
      </c>
    </row>
    <row r="3" spans="1:7" ht="12.75">
      <c r="A3" s="118" t="s">
        <v>350</v>
      </c>
      <c r="B3" s="116" t="s">
        <v>353</v>
      </c>
      <c r="C3" s="116" t="s">
        <v>9</v>
      </c>
      <c r="D3" s="116">
        <v>97</v>
      </c>
      <c r="E3" s="116">
        <v>81</v>
      </c>
      <c r="F3" s="116">
        <v>79</v>
      </c>
      <c r="G3" s="122">
        <f>E3+F3</f>
        <v>160</v>
      </c>
    </row>
    <row r="4" spans="1:7" ht="12.75">
      <c r="A4" s="118" t="s">
        <v>361</v>
      </c>
      <c r="B4" s="116" t="s">
        <v>355</v>
      </c>
      <c r="C4" s="116" t="s">
        <v>9</v>
      </c>
      <c r="D4" s="116">
        <v>93</v>
      </c>
      <c r="E4" s="116">
        <v>84</v>
      </c>
      <c r="F4" s="116">
        <v>85</v>
      </c>
      <c r="G4" s="122">
        <f>E4+F4</f>
        <v>169</v>
      </c>
    </row>
    <row r="5" spans="1:7" ht="12.75">
      <c r="A5" s="118" t="s">
        <v>362</v>
      </c>
      <c r="B5" s="116" t="s">
        <v>372</v>
      </c>
      <c r="C5" s="116" t="s">
        <v>9</v>
      </c>
      <c r="D5" s="116">
        <v>90</v>
      </c>
      <c r="E5" s="116">
        <v>92</v>
      </c>
      <c r="F5" s="116">
        <v>81</v>
      </c>
      <c r="G5" s="122">
        <f>D5+F5</f>
        <v>171</v>
      </c>
    </row>
    <row r="6" spans="1:7" ht="12.75">
      <c r="A6" s="118" t="s">
        <v>363</v>
      </c>
      <c r="B6" s="116" t="s">
        <v>357</v>
      </c>
      <c r="C6" s="116" t="s">
        <v>9</v>
      </c>
      <c r="D6" s="116">
        <v>97</v>
      </c>
      <c r="E6" s="116">
        <v>92</v>
      </c>
      <c r="F6" s="116">
        <v>80</v>
      </c>
      <c r="G6" s="122">
        <f>E6+F6</f>
        <v>172</v>
      </c>
    </row>
    <row r="7" spans="1:7" ht="12.75">
      <c r="A7" s="118" t="s">
        <v>346</v>
      </c>
      <c r="B7" s="116" t="s">
        <v>347</v>
      </c>
      <c r="C7" s="116" t="s">
        <v>9</v>
      </c>
      <c r="D7" s="116">
        <v>95</v>
      </c>
      <c r="E7" s="116">
        <v>81</v>
      </c>
      <c r="F7" s="116">
        <v>93</v>
      </c>
      <c r="G7" s="122">
        <f>E7+F7</f>
        <v>174</v>
      </c>
    </row>
    <row r="8" spans="1:7" ht="12.75">
      <c r="A8" s="118" t="s">
        <v>348</v>
      </c>
      <c r="B8" s="116" t="s">
        <v>349</v>
      </c>
      <c r="C8" s="116" t="s">
        <v>9</v>
      </c>
      <c r="D8" s="116">
        <v>91</v>
      </c>
      <c r="E8" s="116">
        <v>88</v>
      </c>
      <c r="F8" s="116">
        <v>87</v>
      </c>
      <c r="G8" s="122">
        <f>E8+F8</f>
        <v>175</v>
      </c>
    </row>
    <row r="9" spans="1:7" ht="12.75">
      <c r="A9" s="118" t="s">
        <v>360</v>
      </c>
      <c r="B9" s="116" t="s">
        <v>354</v>
      </c>
      <c r="C9" s="116" t="s">
        <v>9</v>
      </c>
      <c r="D9" s="116">
        <v>92</v>
      </c>
      <c r="E9" s="116">
        <v>85</v>
      </c>
      <c r="F9" s="116"/>
      <c r="G9" s="122">
        <f>D9+E9</f>
        <v>177</v>
      </c>
    </row>
    <row r="10" spans="1:7" ht="12.75">
      <c r="A10" s="118" t="s">
        <v>392</v>
      </c>
      <c r="B10" s="116" t="s">
        <v>377</v>
      </c>
      <c r="C10" s="116" t="s">
        <v>9</v>
      </c>
      <c r="D10" s="116">
        <v>102</v>
      </c>
      <c r="E10" s="116">
        <v>91</v>
      </c>
      <c r="F10" s="116">
        <v>88</v>
      </c>
      <c r="G10" s="122">
        <f>E10+F10</f>
        <v>179</v>
      </c>
    </row>
    <row r="11" spans="1:7" ht="12.75">
      <c r="A11" s="118" t="s">
        <v>362</v>
      </c>
      <c r="B11" s="116" t="s">
        <v>356</v>
      </c>
      <c r="C11" s="116" t="s">
        <v>9</v>
      </c>
      <c r="D11" s="116">
        <v>92</v>
      </c>
      <c r="E11" s="116">
        <v>98</v>
      </c>
      <c r="F11" s="116"/>
      <c r="G11" s="122">
        <f>D11+E11</f>
        <v>190</v>
      </c>
    </row>
    <row r="12" spans="1:7" ht="12.75">
      <c r="A12" s="118" t="s">
        <v>456</v>
      </c>
      <c r="B12" s="116" t="s">
        <v>457</v>
      </c>
      <c r="C12" s="116" t="s">
        <v>9</v>
      </c>
      <c r="D12" s="116">
        <v>92</v>
      </c>
      <c r="E12" s="116"/>
      <c r="F12" s="116">
        <v>99</v>
      </c>
      <c r="G12" s="122">
        <f>D12+F12</f>
        <v>191</v>
      </c>
    </row>
    <row r="13" spans="1:7" ht="12.75">
      <c r="A13" s="118" t="s">
        <v>426</v>
      </c>
      <c r="B13" s="116" t="s">
        <v>349</v>
      </c>
      <c r="C13" s="116" t="s">
        <v>9</v>
      </c>
      <c r="D13" s="116"/>
      <c r="E13" s="116">
        <v>95</v>
      </c>
      <c r="F13" s="116">
        <v>99</v>
      </c>
      <c r="G13" s="122">
        <f>E13+F13</f>
        <v>194</v>
      </c>
    </row>
    <row r="14" spans="1:7" ht="12.75">
      <c r="A14" s="118" t="s">
        <v>340</v>
      </c>
      <c r="B14" s="116" t="s">
        <v>341</v>
      </c>
      <c r="C14" s="116" t="s">
        <v>9</v>
      </c>
      <c r="D14" s="116">
        <v>105</v>
      </c>
      <c r="E14" s="116">
        <v>93</v>
      </c>
      <c r="F14" s="116"/>
      <c r="G14" s="122">
        <f>D14+E14</f>
        <v>198</v>
      </c>
    </row>
    <row r="15" spans="1:7" ht="12.75">
      <c r="A15" s="118" t="s">
        <v>459</v>
      </c>
      <c r="B15" s="116" t="s">
        <v>460</v>
      </c>
      <c r="C15" s="116" t="s">
        <v>9</v>
      </c>
      <c r="D15" s="116"/>
      <c r="E15" s="116">
        <v>89</v>
      </c>
      <c r="F15" s="123">
        <v>150</v>
      </c>
      <c r="G15" s="122">
        <f>E15+F15</f>
        <v>239</v>
      </c>
    </row>
    <row r="16" spans="1:7" ht="12.75">
      <c r="A16" s="118" t="s">
        <v>425</v>
      </c>
      <c r="B16" s="116" t="s">
        <v>349</v>
      </c>
      <c r="C16" s="116" t="s">
        <v>9</v>
      </c>
      <c r="D16" s="116"/>
      <c r="E16" s="123">
        <v>150</v>
      </c>
      <c r="F16" s="116">
        <v>89</v>
      </c>
      <c r="G16" s="122">
        <f>E16+F16</f>
        <v>239</v>
      </c>
    </row>
    <row r="17" spans="1:7" ht="12.75">
      <c r="A17" s="118" t="s">
        <v>424</v>
      </c>
      <c r="B17" s="116" t="s">
        <v>372</v>
      </c>
      <c r="C17" s="116" t="s">
        <v>9</v>
      </c>
      <c r="D17" s="123">
        <v>150</v>
      </c>
      <c r="E17" s="116"/>
      <c r="F17" s="116">
        <v>89</v>
      </c>
      <c r="G17" s="122">
        <f>D17+F17</f>
        <v>239</v>
      </c>
    </row>
    <row r="18" spans="1:7" ht="12.75">
      <c r="A18" s="118" t="s">
        <v>422</v>
      </c>
      <c r="B18" s="116" t="s">
        <v>423</v>
      </c>
      <c r="C18" s="116" t="s">
        <v>9</v>
      </c>
      <c r="D18" s="116">
        <v>95</v>
      </c>
      <c r="E18" s="116"/>
      <c r="F18" s="123">
        <v>150</v>
      </c>
      <c r="G18" s="122">
        <f>D18+F18</f>
        <v>245</v>
      </c>
    </row>
    <row r="19" spans="1:7" ht="13.5" thickBot="1">
      <c r="A19" s="127" t="s">
        <v>438</v>
      </c>
      <c r="B19" s="128" t="s">
        <v>439</v>
      </c>
      <c r="C19" s="128" t="s">
        <v>9</v>
      </c>
      <c r="D19" s="128"/>
      <c r="E19" s="129">
        <v>150</v>
      </c>
      <c r="F19" s="129">
        <v>150</v>
      </c>
      <c r="G19" s="130">
        <f>E19+F19</f>
        <v>300</v>
      </c>
    </row>
    <row r="20" spans="1:7" ht="12.75">
      <c r="A20" s="124" t="s">
        <v>458</v>
      </c>
      <c r="B20" s="125" t="s">
        <v>345</v>
      </c>
      <c r="C20" s="125" t="s">
        <v>4</v>
      </c>
      <c r="D20" s="125">
        <v>88</v>
      </c>
      <c r="E20" s="125">
        <v>90</v>
      </c>
      <c r="F20" s="125">
        <v>86</v>
      </c>
      <c r="G20" s="126">
        <f>D20+F20</f>
        <v>174</v>
      </c>
    </row>
    <row r="21" spans="1:7" ht="12.75">
      <c r="A21" s="82" t="s">
        <v>433</v>
      </c>
      <c r="B21" s="76" t="s">
        <v>434</v>
      </c>
      <c r="C21" s="76" t="s">
        <v>4</v>
      </c>
      <c r="D21" s="76">
        <v>96</v>
      </c>
      <c r="E21" s="76">
        <v>90</v>
      </c>
      <c r="F21" s="76">
        <v>89</v>
      </c>
      <c r="G21" s="83">
        <f>E21+F21</f>
        <v>179</v>
      </c>
    </row>
    <row r="22" spans="1:7" ht="12.75">
      <c r="A22" s="82" t="s">
        <v>391</v>
      </c>
      <c r="B22" s="76" t="s">
        <v>378</v>
      </c>
      <c r="C22" s="76" t="s">
        <v>4</v>
      </c>
      <c r="D22" s="76">
        <v>99</v>
      </c>
      <c r="E22" s="76"/>
      <c r="F22" s="76">
        <v>80</v>
      </c>
      <c r="G22" s="83">
        <f>D22+F22</f>
        <v>179</v>
      </c>
    </row>
    <row r="23" spans="1:7" ht="12.75">
      <c r="A23" s="82" t="s">
        <v>334</v>
      </c>
      <c r="B23" s="76" t="s">
        <v>337</v>
      </c>
      <c r="C23" s="76" t="s">
        <v>4</v>
      </c>
      <c r="D23" s="76">
        <v>96</v>
      </c>
      <c r="E23" s="76">
        <v>93</v>
      </c>
      <c r="F23" s="76">
        <v>93</v>
      </c>
      <c r="G23" s="83">
        <f>E23+F23</f>
        <v>186</v>
      </c>
    </row>
    <row r="24" spans="1:7" ht="12.75">
      <c r="A24" s="82" t="s">
        <v>440</v>
      </c>
      <c r="B24" s="76" t="s">
        <v>441</v>
      </c>
      <c r="C24" s="76" t="s">
        <v>4</v>
      </c>
      <c r="D24" s="76">
        <v>99</v>
      </c>
      <c r="E24" s="76">
        <v>99</v>
      </c>
      <c r="F24" s="76">
        <v>90</v>
      </c>
      <c r="G24" s="83">
        <f>E24+F24</f>
        <v>189</v>
      </c>
    </row>
    <row r="25" spans="1:7" ht="12.75">
      <c r="A25" s="82" t="s">
        <v>451</v>
      </c>
      <c r="B25" s="76" t="s">
        <v>452</v>
      </c>
      <c r="C25" s="76" t="s">
        <v>4</v>
      </c>
      <c r="D25" s="76">
        <v>96</v>
      </c>
      <c r="E25" s="76">
        <v>99</v>
      </c>
      <c r="F25" s="76"/>
      <c r="G25" s="83">
        <f>D25+E25</f>
        <v>195</v>
      </c>
    </row>
    <row r="26" spans="1:7" ht="12.75">
      <c r="A26" s="82" t="s">
        <v>351</v>
      </c>
      <c r="B26" s="76" t="s">
        <v>352</v>
      </c>
      <c r="C26" s="76" t="s">
        <v>4</v>
      </c>
      <c r="D26" s="76">
        <v>106</v>
      </c>
      <c r="E26" s="76">
        <v>102</v>
      </c>
      <c r="F26" s="76">
        <v>93</v>
      </c>
      <c r="G26" s="83">
        <f>E26+F26</f>
        <v>195</v>
      </c>
    </row>
    <row r="27" spans="1:7" ht="12.75">
      <c r="A27" s="82" t="s">
        <v>408</v>
      </c>
      <c r="B27" s="76" t="s">
        <v>398</v>
      </c>
      <c r="C27" s="76" t="s">
        <v>4</v>
      </c>
      <c r="D27" s="76">
        <v>99</v>
      </c>
      <c r="E27" s="76">
        <v>99</v>
      </c>
      <c r="F27" s="76">
        <v>96</v>
      </c>
      <c r="G27" s="83">
        <f>E27+F27</f>
        <v>195</v>
      </c>
    </row>
    <row r="28" spans="1:7" ht="12.75">
      <c r="A28" s="82" t="s">
        <v>442</v>
      </c>
      <c r="B28" s="76" t="s">
        <v>443</v>
      </c>
      <c r="C28" s="76" t="s">
        <v>4</v>
      </c>
      <c r="D28" s="76">
        <v>101</v>
      </c>
      <c r="E28" s="76">
        <v>97</v>
      </c>
      <c r="F28" s="76"/>
      <c r="G28" s="83">
        <f>D28+E28</f>
        <v>198</v>
      </c>
    </row>
    <row r="29" spans="1:7" ht="12.75">
      <c r="A29" s="82" t="s">
        <v>389</v>
      </c>
      <c r="B29" s="76" t="s">
        <v>375</v>
      </c>
      <c r="C29" s="76" t="s">
        <v>4</v>
      </c>
      <c r="D29" s="76">
        <v>108</v>
      </c>
      <c r="E29" s="76">
        <v>97</v>
      </c>
      <c r="F29" s="76">
        <v>103</v>
      </c>
      <c r="G29" s="83">
        <f>E29+F29</f>
        <v>200</v>
      </c>
    </row>
    <row r="30" spans="1:7" ht="12.75">
      <c r="A30" s="82" t="s">
        <v>339</v>
      </c>
      <c r="B30" s="76" t="s">
        <v>338</v>
      </c>
      <c r="C30" s="76" t="s">
        <v>4</v>
      </c>
      <c r="D30" s="76">
        <v>101</v>
      </c>
      <c r="E30" s="76">
        <v>100</v>
      </c>
      <c r="F30" s="76">
        <v>111</v>
      </c>
      <c r="G30" s="83">
        <f>D30+E30</f>
        <v>201</v>
      </c>
    </row>
    <row r="31" spans="1:7" ht="12.75">
      <c r="A31" s="82" t="s">
        <v>379</v>
      </c>
      <c r="B31" s="76" t="s">
        <v>366</v>
      </c>
      <c r="C31" s="76" t="s">
        <v>4</v>
      </c>
      <c r="D31" s="76">
        <v>106</v>
      </c>
      <c r="E31" s="76">
        <v>101</v>
      </c>
      <c r="F31" s="76">
        <v>114</v>
      </c>
      <c r="G31" s="83">
        <f>E31+D31</f>
        <v>207</v>
      </c>
    </row>
    <row r="32" spans="1:7" ht="12.75">
      <c r="A32" s="76" t="s">
        <v>382</v>
      </c>
      <c r="B32" s="76" t="s">
        <v>368</v>
      </c>
      <c r="C32" s="76" t="s">
        <v>4</v>
      </c>
      <c r="D32" s="76"/>
      <c r="E32" s="76">
        <v>100</v>
      </c>
      <c r="F32" s="76">
        <v>107</v>
      </c>
      <c r="G32" s="76">
        <f>E32+F32</f>
        <v>207</v>
      </c>
    </row>
    <row r="33" spans="1:7" ht="12.75">
      <c r="A33" s="76" t="s">
        <v>436</v>
      </c>
      <c r="B33" s="76" t="s">
        <v>358</v>
      </c>
      <c r="C33" s="76" t="s">
        <v>4</v>
      </c>
      <c r="D33" s="76">
        <v>109</v>
      </c>
      <c r="E33" s="76">
        <v>107</v>
      </c>
      <c r="F33" s="76">
        <v>103</v>
      </c>
      <c r="G33" s="76">
        <f>E33+F33</f>
        <v>210</v>
      </c>
    </row>
    <row r="34" spans="1:7" ht="12.75">
      <c r="A34" s="76" t="s">
        <v>461</v>
      </c>
      <c r="B34" s="76" t="s">
        <v>462</v>
      </c>
      <c r="C34" s="76" t="s">
        <v>4</v>
      </c>
      <c r="D34" s="76"/>
      <c r="E34" s="76">
        <v>100</v>
      </c>
      <c r="F34" s="117">
        <v>150</v>
      </c>
      <c r="G34" s="76">
        <f>E34+F34</f>
        <v>250</v>
      </c>
    </row>
    <row r="35" spans="1:7" ht="13.5" thickBot="1">
      <c r="A35" s="132" t="s">
        <v>346</v>
      </c>
      <c r="B35" s="132" t="s">
        <v>400</v>
      </c>
      <c r="C35" s="132" t="s">
        <v>4</v>
      </c>
      <c r="D35" s="131">
        <v>150</v>
      </c>
      <c r="E35" s="114"/>
      <c r="F35" s="114">
        <v>106</v>
      </c>
      <c r="G35" s="114">
        <f>D35+F35</f>
        <v>256</v>
      </c>
    </row>
    <row r="36" spans="1:7" ht="12.75">
      <c r="A36" s="79" t="s">
        <v>427</v>
      </c>
      <c r="B36" s="80" t="s">
        <v>428</v>
      </c>
      <c r="C36" s="80" t="s">
        <v>5</v>
      </c>
      <c r="D36" s="80">
        <v>109</v>
      </c>
      <c r="E36" s="80">
        <v>97</v>
      </c>
      <c r="F36" s="80">
        <v>95</v>
      </c>
      <c r="G36" s="81">
        <f>E36+F36</f>
        <v>192</v>
      </c>
    </row>
    <row r="37" spans="1:7" ht="12.75">
      <c r="A37" s="82" t="s">
        <v>365</v>
      </c>
      <c r="B37" s="76" t="s">
        <v>397</v>
      </c>
      <c r="C37" s="76" t="s">
        <v>5</v>
      </c>
      <c r="D37" s="76"/>
      <c r="E37" s="76">
        <v>101</v>
      </c>
      <c r="F37" s="76">
        <v>100</v>
      </c>
      <c r="G37" s="83">
        <f>E37+F37</f>
        <v>201</v>
      </c>
    </row>
    <row r="38" spans="1:7" ht="12.75">
      <c r="A38" s="82" t="s">
        <v>445</v>
      </c>
      <c r="B38" s="76" t="s">
        <v>446</v>
      </c>
      <c r="C38" s="76" t="s">
        <v>5</v>
      </c>
      <c r="D38" s="76">
        <v>119</v>
      </c>
      <c r="E38" s="76">
        <v>104</v>
      </c>
      <c r="F38" s="76">
        <v>104</v>
      </c>
      <c r="G38" s="83">
        <f>E38+F38</f>
        <v>208</v>
      </c>
    </row>
    <row r="39" spans="1:7" ht="12.75">
      <c r="A39" s="82" t="s">
        <v>403</v>
      </c>
      <c r="B39" s="76" t="s">
        <v>393</v>
      </c>
      <c r="C39" s="76" t="s">
        <v>5</v>
      </c>
      <c r="D39" s="76">
        <v>123</v>
      </c>
      <c r="E39" s="76">
        <v>118</v>
      </c>
      <c r="F39" s="76"/>
      <c r="G39" s="83">
        <f>D39+E39</f>
        <v>241</v>
      </c>
    </row>
    <row r="40" spans="1:7" ht="12.75">
      <c r="A40" s="82" t="s">
        <v>447</v>
      </c>
      <c r="B40" s="76" t="s">
        <v>448</v>
      </c>
      <c r="C40" s="76" t="s">
        <v>5</v>
      </c>
      <c r="D40" s="76"/>
      <c r="E40" s="76">
        <v>114</v>
      </c>
      <c r="F40" s="76">
        <v>129</v>
      </c>
      <c r="G40" s="83">
        <f>E40+F40</f>
        <v>243</v>
      </c>
    </row>
    <row r="41" spans="1:7" ht="12.75">
      <c r="A41" s="82" t="s">
        <v>409</v>
      </c>
      <c r="B41" s="76" t="s">
        <v>399</v>
      </c>
      <c r="C41" s="76" t="s">
        <v>5</v>
      </c>
      <c r="D41" s="76"/>
      <c r="E41" s="76">
        <v>102</v>
      </c>
      <c r="F41" s="117">
        <v>150</v>
      </c>
      <c r="G41" s="83">
        <f>E41+F41</f>
        <v>252</v>
      </c>
    </row>
    <row r="42" spans="1:7" ht="12.75">
      <c r="A42" s="82" t="s">
        <v>381</v>
      </c>
      <c r="B42" s="76" t="s">
        <v>367</v>
      </c>
      <c r="C42" s="76" t="s">
        <v>5</v>
      </c>
      <c r="D42" s="76"/>
      <c r="E42" s="76">
        <v>113</v>
      </c>
      <c r="F42" s="117">
        <v>150</v>
      </c>
      <c r="G42" s="83">
        <f>E42+F42</f>
        <v>263</v>
      </c>
    </row>
    <row r="43" spans="1:7" ht="12.75">
      <c r="A43" s="82" t="s">
        <v>444</v>
      </c>
      <c r="B43" s="76" t="s">
        <v>393</v>
      </c>
      <c r="C43" s="76" t="s">
        <v>5</v>
      </c>
      <c r="D43" s="76"/>
      <c r="E43" s="117">
        <v>150</v>
      </c>
      <c r="F43" s="117">
        <v>150</v>
      </c>
      <c r="G43" s="83">
        <f>E43+F43</f>
        <v>300</v>
      </c>
    </row>
    <row r="44" spans="1:7" ht="13.5" thickBot="1">
      <c r="A44" s="84" t="s">
        <v>406</v>
      </c>
      <c r="B44" s="85" t="s">
        <v>395</v>
      </c>
      <c r="C44" s="85" t="s">
        <v>5</v>
      </c>
      <c r="D44" s="85"/>
      <c r="E44" s="133">
        <v>150</v>
      </c>
      <c r="F44" s="133">
        <v>150</v>
      </c>
      <c r="G44" s="86">
        <f>E44+F44</f>
        <v>300</v>
      </c>
    </row>
    <row r="45" spans="1:8" ht="12.75">
      <c r="A45" s="66"/>
      <c r="B45" s="66"/>
      <c r="C45" s="66"/>
      <c r="D45" s="66"/>
      <c r="E45" s="66"/>
      <c r="F45" s="66"/>
      <c r="G45" s="66"/>
      <c r="H45" s="66"/>
    </row>
    <row r="46" spans="1:8" ht="12.75">
      <c r="A46" s="115">
        <v>150</v>
      </c>
      <c r="B46" s="65" t="s">
        <v>463</v>
      </c>
      <c r="C46" s="66"/>
      <c r="D46" s="66"/>
      <c r="E46" s="66"/>
      <c r="F46" s="66"/>
      <c r="G46" s="66"/>
      <c r="H46" s="66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" sqref="A2:B45"/>
    </sheetView>
  </sheetViews>
  <sheetFormatPr defaultColWidth="9.140625" defaultRowHeight="12.75"/>
  <cols>
    <col min="1" max="1" width="11.140625" style="0" customWidth="1"/>
    <col min="2" max="2" width="12.140625" style="0" customWidth="1"/>
    <col min="3" max="3" width="7.00390625" style="0" customWidth="1"/>
    <col min="4" max="6" width="15.140625" style="0" customWidth="1"/>
    <col min="7" max="7" width="9.8515625" style="0" customWidth="1"/>
  </cols>
  <sheetData>
    <row r="1" spans="1:7" ht="12.75">
      <c r="A1" s="98" t="s">
        <v>335</v>
      </c>
      <c r="B1" s="98" t="s">
        <v>336</v>
      </c>
      <c r="C1" s="98" t="s">
        <v>2</v>
      </c>
      <c r="D1" s="99" t="s">
        <v>42</v>
      </c>
      <c r="E1" s="99" t="s">
        <v>44</v>
      </c>
      <c r="F1" s="99" t="s">
        <v>419</v>
      </c>
      <c r="G1" s="98" t="s">
        <v>414</v>
      </c>
    </row>
    <row r="2" spans="1:7" ht="12.75">
      <c r="A2" s="76" t="s">
        <v>364</v>
      </c>
      <c r="B2" s="76" t="s">
        <v>358</v>
      </c>
      <c r="C2" s="100" t="s">
        <v>9</v>
      </c>
      <c r="D2" s="101">
        <v>79</v>
      </c>
      <c r="E2" s="100">
        <v>73</v>
      </c>
      <c r="F2" s="100">
        <v>82</v>
      </c>
      <c r="G2" s="102">
        <f>D2+E2</f>
        <v>152</v>
      </c>
    </row>
    <row r="3" spans="1:7" ht="12.75">
      <c r="A3" s="76" t="s">
        <v>438</v>
      </c>
      <c r="B3" s="76" t="s">
        <v>439</v>
      </c>
      <c r="C3" s="66" t="s">
        <v>9</v>
      </c>
      <c r="D3" s="103">
        <v>82</v>
      </c>
      <c r="E3" s="66">
        <v>78</v>
      </c>
      <c r="F3" s="66">
        <v>78</v>
      </c>
      <c r="G3" s="104">
        <f>E3+F3</f>
        <v>156</v>
      </c>
    </row>
    <row r="4" spans="1:7" ht="12.75">
      <c r="A4" s="76" t="s">
        <v>360</v>
      </c>
      <c r="B4" s="76" t="s">
        <v>354</v>
      </c>
      <c r="C4" s="66" t="s">
        <v>9</v>
      </c>
      <c r="D4" s="103">
        <v>89</v>
      </c>
      <c r="E4" s="66">
        <v>76</v>
      </c>
      <c r="F4" s="66">
        <v>84</v>
      </c>
      <c r="G4" s="104">
        <f>E4+F4</f>
        <v>160</v>
      </c>
    </row>
    <row r="5" spans="1:7" ht="12.75">
      <c r="A5" s="76" t="s">
        <v>362</v>
      </c>
      <c r="B5" s="76" t="s">
        <v>372</v>
      </c>
      <c r="C5" s="66" t="s">
        <v>9</v>
      </c>
      <c r="D5" s="103">
        <v>90</v>
      </c>
      <c r="E5" s="66">
        <v>80</v>
      </c>
      <c r="F5" s="66">
        <v>80</v>
      </c>
      <c r="G5" s="104">
        <f>E5+F5</f>
        <v>160</v>
      </c>
    </row>
    <row r="6" spans="1:7" ht="12.75">
      <c r="A6" s="76" t="s">
        <v>350</v>
      </c>
      <c r="B6" s="76" t="s">
        <v>353</v>
      </c>
      <c r="C6" s="66" t="s">
        <v>9</v>
      </c>
      <c r="D6" s="103">
        <v>94</v>
      </c>
      <c r="E6" s="66">
        <v>77</v>
      </c>
      <c r="F6" s="66">
        <v>87</v>
      </c>
      <c r="G6" s="104">
        <f>E6+F6</f>
        <v>164</v>
      </c>
    </row>
    <row r="7" spans="1:7" ht="12.75">
      <c r="A7" s="76" t="s">
        <v>363</v>
      </c>
      <c r="B7" s="76" t="s">
        <v>357</v>
      </c>
      <c r="C7" s="66" t="s">
        <v>9</v>
      </c>
      <c r="D7" s="103">
        <v>96</v>
      </c>
      <c r="E7" s="65">
        <v>90</v>
      </c>
      <c r="F7" s="66">
        <v>88</v>
      </c>
      <c r="G7" s="104">
        <f>E7+F7</f>
        <v>178</v>
      </c>
    </row>
    <row r="8" spans="1:7" ht="12.75">
      <c r="A8" s="76" t="s">
        <v>348</v>
      </c>
      <c r="B8" s="76" t="s">
        <v>349</v>
      </c>
      <c r="C8" s="66" t="s">
        <v>9</v>
      </c>
      <c r="D8" s="103">
        <v>96</v>
      </c>
      <c r="E8" s="65">
        <v>87</v>
      </c>
      <c r="F8" s="108">
        <v>150</v>
      </c>
      <c r="G8" s="104">
        <f>D8+E8</f>
        <v>183</v>
      </c>
    </row>
    <row r="9" spans="1:7" ht="12.75">
      <c r="A9" s="76" t="s">
        <v>433</v>
      </c>
      <c r="B9" s="76" t="s">
        <v>434</v>
      </c>
      <c r="C9" s="66" t="s">
        <v>9</v>
      </c>
      <c r="D9" s="103">
        <v>100</v>
      </c>
      <c r="E9" s="66">
        <v>83</v>
      </c>
      <c r="F9" s="65">
        <v>105</v>
      </c>
      <c r="G9" s="104">
        <f>D9+E9</f>
        <v>183</v>
      </c>
    </row>
    <row r="10" spans="1:7" ht="12.75">
      <c r="A10" s="76" t="s">
        <v>346</v>
      </c>
      <c r="B10" s="76" t="s">
        <v>347</v>
      </c>
      <c r="C10" s="66" t="s">
        <v>9</v>
      </c>
      <c r="D10" s="103">
        <v>89</v>
      </c>
      <c r="E10" s="66">
        <v>100</v>
      </c>
      <c r="F10" s="108">
        <v>150</v>
      </c>
      <c r="G10" s="104">
        <f>D10+E10</f>
        <v>189</v>
      </c>
    </row>
    <row r="11" spans="1:7" ht="12.75">
      <c r="A11" s="76" t="s">
        <v>442</v>
      </c>
      <c r="B11" s="76" t="s">
        <v>443</v>
      </c>
      <c r="C11" s="66" t="s">
        <v>9</v>
      </c>
      <c r="D11" s="103">
        <v>107</v>
      </c>
      <c r="E11" s="65">
        <v>104</v>
      </c>
      <c r="F11" s="66">
        <v>96</v>
      </c>
      <c r="G11" s="104">
        <f>E11+F11</f>
        <v>200</v>
      </c>
    </row>
    <row r="12" spans="1:7" ht="12.75">
      <c r="A12" s="76" t="s">
        <v>440</v>
      </c>
      <c r="B12" s="76" t="s">
        <v>441</v>
      </c>
      <c r="C12" s="66" t="s">
        <v>9</v>
      </c>
      <c r="D12" s="103">
        <v>105</v>
      </c>
      <c r="E12" s="65">
        <v>103</v>
      </c>
      <c r="F12" s="108">
        <v>150</v>
      </c>
      <c r="G12" s="104">
        <f>D12+E12</f>
        <v>208</v>
      </c>
    </row>
    <row r="13" spans="1:7" ht="12.75">
      <c r="A13" s="76" t="s">
        <v>449</v>
      </c>
      <c r="B13" s="76" t="s">
        <v>450</v>
      </c>
      <c r="C13" s="65" t="s">
        <v>9</v>
      </c>
      <c r="D13" s="105">
        <v>150</v>
      </c>
      <c r="E13" s="66">
        <v>77</v>
      </c>
      <c r="F13" s="108">
        <v>150</v>
      </c>
      <c r="G13" s="104">
        <f aca="true" t="shared" si="0" ref="G13:G21">E13+F13</f>
        <v>227</v>
      </c>
    </row>
    <row r="14" spans="1:7" ht="12.75">
      <c r="A14" s="76" t="s">
        <v>422</v>
      </c>
      <c r="B14" s="76" t="s">
        <v>423</v>
      </c>
      <c r="C14" s="66" t="s">
        <v>9</v>
      </c>
      <c r="D14" s="105">
        <v>150</v>
      </c>
      <c r="E14" s="113">
        <v>150</v>
      </c>
      <c r="F14" s="66">
        <v>86</v>
      </c>
      <c r="G14" s="104">
        <f t="shared" si="0"/>
        <v>236</v>
      </c>
    </row>
    <row r="15" spans="1:7" ht="12.75">
      <c r="A15" s="76" t="s">
        <v>340</v>
      </c>
      <c r="B15" s="76" t="s">
        <v>341</v>
      </c>
      <c r="C15" s="66" t="s">
        <v>9</v>
      </c>
      <c r="D15" s="105">
        <v>150</v>
      </c>
      <c r="E15" s="108">
        <v>150</v>
      </c>
      <c r="F15" s="66">
        <v>89</v>
      </c>
      <c r="G15" s="104">
        <f t="shared" si="0"/>
        <v>239</v>
      </c>
    </row>
    <row r="16" spans="1:7" ht="12.75">
      <c r="A16" s="76" t="s">
        <v>426</v>
      </c>
      <c r="B16" s="76" t="s">
        <v>349</v>
      </c>
      <c r="C16" s="66" t="s">
        <v>9</v>
      </c>
      <c r="D16" s="105">
        <v>150</v>
      </c>
      <c r="E16" s="66">
        <v>90</v>
      </c>
      <c r="F16" s="108">
        <v>150</v>
      </c>
      <c r="G16" s="104">
        <f t="shared" si="0"/>
        <v>240</v>
      </c>
    </row>
    <row r="17" spans="1:7" ht="12.75">
      <c r="A17" s="76" t="s">
        <v>362</v>
      </c>
      <c r="B17" s="76" t="s">
        <v>356</v>
      </c>
      <c r="C17" s="66" t="s">
        <v>9</v>
      </c>
      <c r="D17" s="105">
        <v>150</v>
      </c>
      <c r="E17" s="108">
        <v>150</v>
      </c>
      <c r="F17" s="65">
        <v>106</v>
      </c>
      <c r="G17" s="104">
        <f t="shared" si="0"/>
        <v>256</v>
      </c>
    </row>
    <row r="18" spans="1:7" ht="12.75">
      <c r="A18" s="76" t="s">
        <v>344</v>
      </c>
      <c r="B18" s="76" t="s">
        <v>345</v>
      </c>
      <c r="C18" s="37" t="s">
        <v>9</v>
      </c>
      <c r="D18" s="106">
        <v>150</v>
      </c>
      <c r="E18" s="111">
        <v>150</v>
      </c>
      <c r="F18" s="111">
        <v>150</v>
      </c>
      <c r="G18" s="107">
        <f t="shared" si="0"/>
        <v>300</v>
      </c>
    </row>
    <row r="19" spans="1:7" ht="12.75">
      <c r="A19" s="76" t="s">
        <v>424</v>
      </c>
      <c r="B19" s="76" t="s">
        <v>372</v>
      </c>
      <c r="C19" s="100" t="s">
        <v>4</v>
      </c>
      <c r="D19" s="110">
        <v>150</v>
      </c>
      <c r="E19" s="100">
        <v>88</v>
      </c>
      <c r="F19" s="100">
        <v>87</v>
      </c>
      <c r="G19" s="102">
        <f t="shared" si="0"/>
        <v>175</v>
      </c>
    </row>
    <row r="20" spans="1:7" ht="12.75">
      <c r="A20" s="76" t="s">
        <v>380</v>
      </c>
      <c r="B20" s="76" t="s">
        <v>338</v>
      </c>
      <c r="C20" s="66" t="s">
        <v>4</v>
      </c>
      <c r="D20" s="105">
        <v>150</v>
      </c>
      <c r="E20" s="66">
        <v>90</v>
      </c>
      <c r="F20" s="65">
        <v>92</v>
      </c>
      <c r="G20" s="104">
        <f t="shared" si="0"/>
        <v>182</v>
      </c>
    </row>
    <row r="21" spans="1:7" ht="12.75">
      <c r="A21" s="76" t="s">
        <v>451</v>
      </c>
      <c r="B21" s="76" t="s">
        <v>452</v>
      </c>
      <c r="C21" s="65" t="s">
        <v>4</v>
      </c>
      <c r="D21" s="105">
        <v>150</v>
      </c>
      <c r="E21" s="66">
        <v>90</v>
      </c>
      <c r="F21" s="66">
        <v>95</v>
      </c>
      <c r="G21" s="104">
        <f t="shared" si="0"/>
        <v>185</v>
      </c>
    </row>
    <row r="22" spans="1:7" ht="12.75">
      <c r="A22" s="76" t="s">
        <v>351</v>
      </c>
      <c r="B22" s="76" t="s">
        <v>352</v>
      </c>
      <c r="C22" s="66" t="s">
        <v>4</v>
      </c>
      <c r="D22" s="103">
        <v>96</v>
      </c>
      <c r="E22" s="66">
        <v>89</v>
      </c>
      <c r="F22" s="66">
        <v>99</v>
      </c>
      <c r="G22" s="104">
        <f>D22+E22</f>
        <v>185</v>
      </c>
    </row>
    <row r="23" spans="1:7" ht="12.75">
      <c r="A23" s="76" t="s">
        <v>391</v>
      </c>
      <c r="B23" s="76" t="s">
        <v>378</v>
      </c>
      <c r="C23" s="66" t="s">
        <v>4</v>
      </c>
      <c r="D23" s="105">
        <v>150</v>
      </c>
      <c r="E23" s="66">
        <v>101</v>
      </c>
      <c r="F23" s="65">
        <v>85</v>
      </c>
      <c r="G23" s="104">
        <f aca="true" t="shared" si="1" ref="G23:G40">E23+F23</f>
        <v>186</v>
      </c>
    </row>
    <row r="24" spans="1:7" ht="12.75">
      <c r="A24" s="76" t="s">
        <v>384</v>
      </c>
      <c r="B24" s="76" t="s">
        <v>345</v>
      </c>
      <c r="C24" s="66" t="s">
        <v>4</v>
      </c>
      <c r="D24" s="103">
        <v>94</v>
      </c>
      <c r="E24" s="66">
        <v>94</v>
      </c>
      <c r="F24" s="66">
        <v>94</v>
      </c>
      <c r="G24" s="104">
        <f t="shared" si="1"/>
        <v>188</v>
      </c>
    </row>
    <row r="25" spans="1:7" ht="12.75">
      <c r="A25" s="76" t="s">
        <v>379</v>
      </c>
      <c r="B25" s="76" t="s">
        <v>366</v>
      </c>
      <c r="C25" s="66" t="s">
        <v>4</v>
      </c>
      <c r="D25" s="105">
        <v>150</v>
      </c>
      <c r="E25" s="65">
        <v>95</v>
      </c>
      <c r="F25" s="66">
        <v>95</v>
      </c>
      <c r="G25" s="104">
        <f t="shared" si="1"/>
        <v>190</v>
      </c>
    </row>
    <row r="26" spans="1:7" ht="12.75">
      <c r="A26" s="76" t="s">
        <v>339</v>
      </c>
      <c r="B26" s="76" t="s">
        <v>338</v>
      </c>
      <c r="C26" s="66" t="s">
        <v>4</v>
      </c>
      <c r="D26" s="103">
        <v>110</v>
      </c>
      <c r="E26" s="65">
        <v>94</v>
      </c>
      <c r="F26" s="66">
        <v>96</v>
      </c>
      <c r="G26" s="104">
        <f t="shared" si="1"/>
        <v>190</v>
      </c>
    </row>
    <row r="27" spans="1:7" ht="12.75">
      <c r="A27" s="76" t="s">
        <v>346</v>
      </c>
      <c r="B27" s="76" t="s">
        <v>400</v>
      </c>
      <c r="C27" s="65" t="s">
        <v>4</v>
      </c>
      <c r="D27" s="105">
        <v>150</v>
      </c>
      <c r="E27" s="65">
        <v>104</v>
      </c>
      <c r="F27" s="65">
        <v>93</v>
      </c>
      <c r="G27" s="104">
        <f t="shared" si="1"/>
        <v>197</v>
      </c>
    </row>
    <row r="28" spans="1:7" ht="12.75">
      <c r="A28" s="76" t="s">
        <v>427</v>
      </c>
      <c r="B28" s="76" t="s">
        <v>428</v>
      </c>
      <c r="C28" s="66" t="s">
        <v>4</v>
      </c>
      <c r="D28" s="103">
        <v>106</v>
      </c>
      <c r="E28" s="65">
        <v>104</v>
      </c>
      <c r="F28" s="66">
        <v>102</v>
      </c>
      <c r="G28" s="104">
        <f t="shared" si="1"/>
        <v>206</v>
      </c>
    </row>
    <row r="29" spans="1:7" ht="12.75">
      <c r="A29" s="76" t="s">
        <v>382</v>
      </c>
      <c r="B29" s="76" t="s">
        <v>368</v>
      </c>
      <c r="C29" s="66" t="s">
        <v>4</v>
      </c>
      <c r="D29" s="105">
        <v>150</v>
      </c>
      <c r="E29" s="108">
        <v>150</v>
      </c>
      <c r="F29" s="66">
        <v>93</v>
      </c>
      <c r="G29" s="104">
        <f t="shared" si="1"/>
        <v>243</v>
      </c>
    </row>
    <row r="30" spans="1:7" ht="12.75">
      <c r="A30" s="76" t="s">
        <v>334</v>
      </c>
      <c r="B30" s="76" t="s">
        <v>337</v>
      </c>
      <c r="C30" s="66" t="s">
        <v>4</v>
      </c>
      <c r="D30" s="105">
        <v>150</v>
      </c>
      <c r="E30" s="65">
        <v>98</v>
      </c>
      <c r="F30" s="108">
        <v>150</v>
      </c>
      <c r="G30" s="104">
        <f t="shared" si="1"/>
        <v>248</v>
      </c>
    </row>
    <row r="31" spans="1:7" ht="12.75">
      <c r="A31" s="76" t="s">
        <v>392</v>
      </c>
      <c r="B31" s="76" t="s">
        <v>377</v>
      </c>
      <c r="C31" s="65" t="s">
        <v>4</v>
      </c>
      <c r="D31" s="105">
        <v>150</v>
      </c>
      <c r="E31" s="66">
        <v>101</v>
      </c>
      <c r="F31" s="108">
        <v>150</v>
      </c>
      <c r="G31" s="104">
        <f t="shared" si="1"/>
        <v>251</v>
      </c>
    </row>
    <row r="32" spans="1:7" ht="12.75">
      <c r="A32" s="76" t="s">
        <v>387</v>
      </c>
      <c r="B32" s="76" t="s">
        <v>373</v>
      </c>
      <c r="C32" s="66" t="s">
        <v>4</v>
      </c>
      <c r="D32" s="105">
        <v>150</v>
      </c>
      <c r="E32" s="65">
        <v>108</v>
      </c>
      <c r="F32" s="108">
        <v>150</v>
      </c>
      <c r="G32" s="104">
        <f t="shared" si="1"/>
        <v>258</v>
      </c>
    </row>
    <row r="33" spans="1:7" ht="12.75">
      <c r="A33" s="76" t="s">
        <v>342</v>
      </c>
      <c r="B33" s="76" t="s">
        <v>429</v>
      </c>
      <c r="C33" s="37" t="s">
        <v>4</v>
      </c>
      <c r="D33" s="106">
        <v>150</v>
      </c>
      <c r="E33" s="112">
        <v>140</v>
      </c>
      <c r="F33" s="111">
        <v>150</v>
      </c>
      <c r="G33" s="107">
        <f t="shared" si="1"/>
        <v>290</v>
      </c>
    </row>
    <row r="34" spans="1:7" ht="12.75">
      <c r="A34" s="76" t="s">
        <v>436</v>
      </c>
      <c r="B34" s="76" t="s">
        <v>358</v>
      </c>
      <c r="C34" s="109" t="s">
        <v>5</v>
      </c>
      <c r="D34" s="110">
        <v>150</v>
      </c>
      <c r="E34" s="100">
        <v>91</v>
      </c>
      <c r="F34" s="100">
        <v>100</v>
      </c>
      <c r="G34" s="102">
        <f t="shared" si="1"/>
        <v>191</v>
      </c>
    </row>
    <row r="35" spans="1:7" ht="12.75">
      <c r="A35" s="76" t="s">
        <v>389</v>
      </c>
      <c r="B35" s="76" t="s">
        <v>375</v>
      </c>
      <c r="C35" s="66" t="s">
        <v>5</v>
      </c>
      <c r="D35" s="103">
        <v>110</v>
      </c>
      <c r="E35" s="66">
        <v>97</v>
      </c>
      <c r="F35" s="66">
        <v>97</v>
      </c>
      <c r="G35" s="104">
        <f t="shared" si="1"/>
        <v>194</v>
      </c>
    </row>
    <row r="36" spans="1:7" ht="12.75">
      <c r="A36" s="76" t="s">
        <v>408</v>
      </c>
      <c r="B36" s="76" t="s">
        <v>398</v>
      </c>
      <c r="C36" s="66" t="s">
        <v>5</v>
      </c>
      <c r="D36" s="105">
        <v>150</v>
      </c>
      <c r="E36" s="66">
        <v>111</v>
      </c>
      <c r="F36" s="66">
        <v>99</v>
      </c>
      <c r="G36" s="104">
        <f t="shared" si="1"/>
        <v>210</v>
      </c>
    </row>
    <row r="37" spans="1:7" ht="12.75">
      <c r="A37" s="76" t="s">
        <v>445</v>
      </c>
      <c r="B37" s="76" t="s">
        <v>446</v>
      </c>
      <c r="C37" s="66" t="s">
        <v>5</v>
      </c>
      <c r="D37" s="103" t="s">
        <v>432</v>
      </c>
      <c r="E37" s="66">
        <v>128</v>
      </c>
      <c r="F37" s="66">
        <v>108</v>
      </c>
      <c r="G37" s="104">
        <f t="shared" si="1"/>
        <v>236</v>
      </c>
    </row>
    <row r="38" spans="1:7" ht="12.75">
      <c r="A38" s="76" t="s">
        <v>365</v>
      </c>
      <c r="B38" s="76" t="s">
        <v>397</v>
      </c>
      <c r="C38" s="66" t="s">
        <v>5</v>
      </c>
      <c r="D38" s="105">
        <v>150</v>
      </c>
      <c r="E38" s="108">
        <v>150</v>
      </c>
      <c r="F38" s="66">
        <v>94</v>
      </c>
      <c r="G38" s="104">
        <f t="shared" si="1"/>
        <v>244</v>
      </c>
    </row>
    <row r="39" spans="1:7" ht="12.75">
      <c r="A39" s="76" t="s">
        <v>409</v>
      </c>
      <c r="B39" s="76" t="s">
        <v>399</v>
      </c>
      <c r="C39" s="66" t="s">
        <v>5</v>
      </c>
      <c r="D39" s="105">
        <v>150</v>
      </c>
      <c r="E39" s="65">
        <v>111</v>
      </c>
      <c r="F39" s="108">
        <v>150</v>
      </c>
      <c r="G39" s="104">
        <f t="shared" si="1"/>
        <v>261</v>
      </c>
    </row>
    <row r="40" spans="1:7" ht="12.75">
      <c r="A40" s="76" t="s">
        <v>435</v>
      </c>
      <c r="B40" s="76" t="s">
        <v>349</v>
      </c>
      <c r="C40" s="66" t="s">
        <v>5</v>
      </c>
      <c r="D40" s="105">
        <v>150</v>
      </c>
      <c r="E40" s="66">
        <v>116</v>
      </c>
      <c r="F40" s="108">
        <v>150</v>
      </c>
      <c r="G40" s="104">
        <f t="shared" si="1"/>
        <v>266</v>
      </c>
    </row>
    <row r="41" spans="1:7" ht="12.75">
      <c r="A41" s="76" t="s">
        <v>444</v>
      </c>
      <c r="B41" s="76" t="s">
        <v>393</v>
      </c>
      <c r="C41" s="66" t="s">
        <v>5</v>
      </c>
      <c r="D41" s="103">
        <v>117</v>
      </c>
      <c r="E41" s="108">
        <v>150</v>
      </c>
      <c r="F41" s="108">
        <v>150</v>
      </c>
      <c r="G41" s="104">
        <f>D41+F41</f>
        <v>267</v>
      </c>
    </row>
    <row r="42" spans="1:7" ht="12.75">
      <c r="A42" s="76" t="s">
        <v>403</v>
      </c>
      <c r="B42" s="76" t="s">
        <v>393</v>
      </c>
      <c r="C42" s="66" t="s">
        <v>5</v>
      </c>
      <c r="D42" s="103">
        <v>119</v>
      </c>
      <c r="E42" s="108">
        <v>150</v>
      </c>
      <c r="F42" s="108">
        <v>150</v>
      </c>
      <c r="G42" s="104">
        <f>D42+F42</f>
        <v>269</v>
      </c>
    </row>
    <row r="43" spans="1:7" ht="12.75">
      <c r="A43" s="76" t="s">
        <v>447</v>
      </c>
      <c r="B43" s="76" t="s">
        <v>448</v>
      </c>
      <c r="C43" s="66" t="s">
        <v>5</v>
      </c>
      <c r="D43" s="103">
        <v>123</v>
      </c>
      <c r="E43" s="108">
        <v>150</v>
      </c>
      <c r="F43" s="108">
        <v>150</v>
      </c>
      <c r="G43" s="104">
        <f>D43+F43</f>
        <v>273</v>
      </c>
    </row>
    <row r="44" spans="1:7" ht="12.75">
      <c r="A44" s="76" t="s">
        <v>392</v>
      </c>
      <c r="B44" s="76" t="s">
        <v>453</v>
      </c>
      <c r="C44" s="65" t="s">
        <v>5</v>
      </c>
      <c r="D44" s="105">
        <v>150</v>
      </c>
      <c r="E44" s="65">
        <v>144</v>
      </c>
      <c r="F44" s="108">
        <v>150</v>
      </c>
      <c r="G44" s="104">
        <f>E44+F44</f>
        <v>294</v>
      </c>
    </row>
    <row r="45" spans="1:7" ht="12.75">
      <c r="A45" s="76" t="s">
        <v>406</v>
      </c>
      <c r="B45" s="76" t="s">
        <v>395</v>
      </c>
      <c r="C45" s="37" t="s">
        <v>5</v>
      </c>
      <c r="D45" s="106">
        <v>150</v>
      </c>
      <c r="E45" s="111">
        <v>150</v>
      </c>
      <c r="F45" s="111">
        <v>150</v>
      </c>
      <c r="G45" s="107">
        <f>E45+F45</f>
        <v>300</v>
      </c>
    </row>
    <row r="47" spans="1:3" ht="12.75">
      <c r="A47" s="97" t="s">
        <v>330</v>
      </c>
      <c r="B47" s="96">
        <v>150</v>
      </c>
      <c r="C47" t="s">
        <v>437</v>
      </c>
    </row>
  </sheetData>
  <sheetProtection/>
  <printOptions/>
  <pageMargins left="0.75" right="0.75" top="1" bottom="1" header="0.5" footer="0.5"/>
  <pageSetup orientation="portrait" paperSize="9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0.7109375" style="0" bestFit="1" customWidth="1"/>
    <col min="2" max="2" width="11.28125" style="0" customWidth="1"/>
    <col min="4" max="4" width="11.140625" style="0" customWidth="1"/>
    <col min="5" max="5" width="12.57421875" style="0" bestFit="1" customWidth="1"/>
    <col min="6" max="6" width="13.28125" style="0" bestFit="1" customWidth="1"/>
    <col min="7" max="7" width="10.28125" style="0" bestFit="1" customWidth="1"/>
  </cols>
  <sheetData>
    <row r="1" spans="1:7" ht="13.5" thickBot="1">
      <c r="A1" s="78" t="s">
        <v>335</v>
      </c>
      <c r="B1" s="78" t="s">
        <v>336</v>
      </c>
      <c r="C1" s="78" t="s">
        <v>2</v>
      </c>
      <c r="D1" s="90" t="s">
        <v>418</v>
      </c>
      <c r="E1" s="90" t="s">
        <v>419</v>
      </c>
      <c r="F1" s="90" t="s">
        <v>420</v>
      </c>
      <c r="G1" s="78" t="s">
        <v>414</v>
      </c>
    </row>
    <row r="2" spans="1:7" ht="12.75">
      <c r="A2" s="79" t="s">
        <v>364</v>
      </c>
      <c r="B2" s="80" t="s">
        <v>358</v>
      </c>
      <c r="C2" s="80" t="s">
        <v>9</v>
      </c>
      <c r="D2" s="91">
        <v>80</v>
      </c>
      <c r="E2" s="91">
        <v>82</v>
      </c>
      <c r="F2" s="91">
        <v>81</v>
      </c>
      <c r="G2" s="92">
        <f>D2+F2</f>
        <v>161</v>
      </c>
    </row>
    <row r="3" spans="1:7" ht="12.75">
      <c r="A3" s="76" t="s">
        <v>360</v>
      </c>
      <c r="B3" s="76" t="s">
        <v>354</v>
      </c>
      <c r="C3" s="76" t="s">
        <v>9</v>
      </c>
      <c r="D3" s="93">
        <v>84</v>
      </c>
      <c r="E3" s="93">
        <v>82</v>
      </c>
      <c r="F3" s="93">
        <v>82</v>
      </c>
      <c r="G3" s="93">
        <f>SUM(E3:F3)</f>
        <v>164</v>
      </c>
    </row>
    <row r="4" spans="1:7" ht="12.75">
      <c r="A4" s="76" t="s">
        <v>344</v>
      </c>
      <c r="B4" s="76" t="s">
        <v>345</v>
      </c>
      <c r="C4" s="76" t="s">
        <v>9</v>
      </c>
      <c r="D4" s="93">
        <v>86</v>
      </c>
      <c r="E4" s="93">
        <v>88</v>
      </c>
      <c r="F4" s="93">
        <v>85</v>
      </c>
      <c r="G4" s="93">
        <f>D4+F4</f>
        <v>171</v>
      </c>
    </row>
    <row r="5" spans="1:7" ht="12.75">
      <c r="A5" s="76" t="s">
        <v>350</v>
      </c>
      <c r="B5" s="76" t="s">
        <v>353</v>
      </c>
      <c r="C5" s="76" t="s">
        <v>9</v>
      </c>
      <c r="D5" s="93">
        <v>92</v>
      </c>
      <c r="E5" s="93"/>
      <c r="F5" s="93">
        <v>82</v>
      </c>
      <c r="G5" s="93">
        <f>SUM(D5:F5)</f>
        <v>174</v>
      </c>
    </row>
    <row r="6" spans="1:7" ht="12.75">
      <c r="A6" s="76" t="s">
        <v>346</v>
      </c>
      <c r="B6" s="76" t="s">
        <v>347</v>
      </c>
      <c r="C6" s="76" t="s">
        <v>9</v>
      </c>
      <c r="D6" s="93">
        <v>107</v>
      </c>
      <c r="E6" s="93">
        <v>86</v>
      </c>
      <c r="F6" s="93">
        <v>92</v>
      </c>
      <c r="G6" s="93">
        <f>SUM(E6:F6)</f>
        <v>178</v>
      </c>
    </row>
    <row r="7" spans="1:7" ht="12.75">
      <c r="A7" s="76" t="s">
        <v>340</v>
      </c>
      <c r="B7" s="76" t="s">
        <v>341</v>
      </c>
      <c r="C7" s="76" t="s">
        <v>9</v>
      </c>
      <c r="D7" s="93">
        <v>91</v>
      </c>
      <c r="E7" s="93">
        <v>95</v>
      </c>
      <c r="F7" s="93">
        <v>89</v>
      </c>
      <c r="G7" s="93">
        <f>D7+F7</f>
        <v>180</v>
      </c>
    </row>
    <row r="8" spans="1:7" ht="12.75">
      <c r="A8" s="76" t="s">
        <v>348</v>
      </c>
      <c r="B8" s="76" t="s">
        <v>349</v>
      </c>
      <c r="C8" s="76" t="s">
        <v>9</v>
      </c>
      <c r="D8" s="93">
        <v>95</v>
      </c>
      <c r="E8" s="93">
        <v>92</v>
      </c>
      <c r="F8" s="93">
        <v>89</v>
      </c>
      <c r="G8" s="93">
        <f>SUM(E8:F8)</f>
        <v>181</v>
      </c>
    </row>
    <row r="9" spans="1:7" ht="12.75">
      <c r="A9" s="76" t="s">
        <v>425</v>
      </c>
      <c r="B9" s="76" t="s">
        <v>349</v>
      </c>
      <c r="C9" s="76" t="s">
        <v>9</v>
      </c>
      <c r="D9" s="93">
        <v>90</v>
      </c>
      <c r="E9" s="93">
        <v>94</v>
      </c>
      <c r="F9" s="93">
        <v>93</v>
      </c>
      <c r="G9" s="93">
        <f>D9+F9</f>
        <v>183</v>
      </c>
    </row>
    <row r="10" spans="1:7" ht="12.75">
      <c r="A10" s="76" t="s">
        <v>362</v>
      </c>
      <c r="B10" s="76" t="s">
        <v>356</v>
      </c>
      <c r="C10" s="76" t="s">
        <v>9</v>
      </c>
      <c r="D10" s="94"/>
      <c r="E10" s="93">
        <v>108</v>
      </c>
      <c r="F10" s="93">
        <v>96</v>
      </c>
      <c r="G10" s="93">
        <f>SUM(D10:F10)</f>
        <v>204</v>
      </c>
    </row>
    <row r="11" spans="1:7" ht="12.75">
      <c r="A11" s="76" t="s">
        <v>339</v>
      </c>
      <c r="B11" s="76" t="s">
        <v>338</v>
      </c>
      <c r="C11" s="76" t="s">
        <v>9</v>
      </c>
      <c r="D11" s="93">
        <v>108</v>
      </c>
      <c r="E11" s="93">
        <v>101</v>
      </c>
      <c r="F11" s="93">
        <v>109</v>
      </c>
      <c r="G11" s="93">
        <f>SUM(D11:E11)</f>
        <v>209</v>
      </c>
    </row>
    <row r="12" spans="1:7" ht="12.75">
      <c r="A12" s="76" t="s">
        <v>361</v>
      </c>
      <c r="B12" s="76" t="s">
        <v>355</v>
      </c>
      <c r="C12" s="76" t="s">
        <v>9</v>
      </c>
      <c r="D12" s="93">
        <v>100</v>
      </c>
      <c r="E12" s="94">
        <v>150</v>
      </c>
      <c r="F12" s="94"/>
      <c r="G12" s="93">
        <f>SUM(D12:F12)</f>
        <v>250</v>
      </c>
    </row>
    <row r="13" spans="1:7" ht="12.75">
      <c r="A13" s="76" t="s">
        <v>351</v>
      </c>
      <c r="B13" s="76" t="s">
        <v>352</v>
      </c>
      <c r="C13" s="76" t="s">
        <v>4</v>
      </c>
      <c r="D13" s="93">
        <v>95</v>
      </c>
      <c r="E13" s="93">
        <v>102</v>
      </c>
      <c r="F13" s="93">
        <v>89</v>
      </c>
      <c r="G13" s="93">
        <f>D13+F13</f>
        <v>184</v>
      </c>
    </row>
    <row r="14" spans="1:7" ht="12.75">
      <c r="A14" s="76" t="s">
        <v>384</v>
      </c>
      <c r="B14" s="76" t="s">
        <v>345</v>
      </c>
      <c r="C14" s="76" t="s">
        <v>4</v>
      </c>
      <c r="D14" s="93">
        <v>107</v>
      </c>
      <c r="E14" s="93">
        <v>92</v>
      </c>
      <c r="F14" s="93">
        <v>96</v>
      </c>
      <c r="G14" s="93">
        <f>SUM(E14:F14)</f>
        <v>188</v>
      </c>
    </row>
    <row r="15" spans="1:7" ht="12.75">
      <c r="A15" s="76" t="s">
        <v>334</v>
      </c>
      <c r="B15" s="76" t="s">
        <v>337</v>
      </c>
      <c r="C15" s="76" t="s">
        <v>4</v>
      </c>
      <c r="D15" s="93">
        <v>95</v>
      </c>
      <c r="E15" s="93"/>
      <c r="F15" s="93">
        <v>95</v>
      </c>
      <c r="G15" s="93">
        <f>SUM(D15:F15)</f>
        <v>190</v>
      </c>
    </row>
    <row r="16" spans="1:7" ht="12.75">
      <c r="A16" s="76" t="s">
        <v>362</v>
      </c>
      <c r="B16" s="76" t="s">
        <v>372</v>
      </c>
      <c r="C16" s="76" t="s">
        <v>4</v>
      </c>
      <c r="D16" s="93" t="s">
        <v>432</v>
      </c>
      <c r="E16" s="93">
        <v>92</v>
      </c>
      <c r="F16" s="93">
        <v>99</v>
      </c>
      <c r="G16" s="93">
        <f>SUM(D16:F16)</f>
        <v>191</v>
      </c>
    </row>
    <row r="17" spans="1:7" ht="12.75">
      <c r="A17" s="76" t="s">
        <v>389</v>
      </c>
      <c r="B17" s="76" t="s">
        <v>421</v>
      </c>
      <c r="C17" s="76" t="s">
        <v>4</v>
      </c>
      <c r="D17" s="93">
        <v>95</v>
      </c>
      <c r="E17" s="93">
        <v>107</v>
      </c>
      <c r="F17" s="93">
        <v>97</v>
      </c>
      <c r="G17" s="93">
        <f>D17+F17</f>
        <v>192</v>
      </c>
    </row>
    <row r="18" spans="1:7" ht="12.75">
      <c r="A18" s="76" t="s">
        <v>382</v>
      </c>
      <c r="B18" s="76" t="s">
        <v>368</v>
      </c>
      <c r="C18" s="76" t="s">
        <v>4</v>
      </c>
      <c r="D18" s="93">
        <v>107</v>
      </c>
      <c r="E18" s="93">
        <v>102</v>
      </c>
      <c r="F18" s="93">
        <v>90</v>
      </c>
      <c r="G18" s="93">
        <f>SUM(E18:F18)</f>
        <v>192</v>
      </c>
    </row>
    <row r="19" spans="1:7" ht="12.75">
      <c r="A19" s="76" t="s">
        <v>363</v>
      </c>
      <c r="B19" s="76" t="s">
        <v>357</v>
      </c>
      <c r="C19" s="76" t="s">
        <v>4</v>
      </c>
      <c r="D19" s="93">
        <v>101</v>
      </c>
      <c r="E19" s="93">
        <v>91</v>
      </c>
      <c r="F19" s="93">
        <v>103</v>
      </c>
      <c r="G19" s="93">
        <f>SUM(D19:E19)</f>
        <v>192</v>
      </c>
    </row>
    <row r="20" spans="1:7" ht="12.75">
      <c r="A20" s="76" t="s">
        <v>380</v>
      </c>
      <c r="B20" s="76" t="s">
        <v>338</v>
      </c>
      <c r="C20" s="76" t="s">
        <v>4</v>
      </c>
      <c r="D20" s="93">
        <v>100</v>
      </c>
      <c r="E20" s="93">
        <v>104</v>
      </c>
      <c r="F20" s="93">
        <v>98</v>
      </c>
      <c r="G20" s="93">
        <f>D20+F20</f>
        <v>198</v>
      </c>
    </row>
    <row r="21" spans="1:7" ht="12.75">
      <c r="A21" s="76" t="s">
        <v>426</v>
      </c>
      <c r="B21" s="76" t="s">
        <v>349</v>
      </c>
      <c r="C21" s="76" t="s">
        <v>4</v>
      </c>
      <c r="D21" s="93">
        <v>101</v>
      </c>
      <c r="E21" s="95">
        <v>99</v>
      </c>
      <c r="F21" s="93">
        <v>101</v>
      </c>
      <c r="G21" s="93">
        <f>SUM(E21:F21)</f>
        <v>200</v>
      </c>
    </row>
    <row r="22" spans="1:7" ht="12.75">
      <c r="A22" s="76" t="s">
        <v>379</v>
      </c>
      <c r="B22" s="76" t="s">
        <v>366</v>
      </c>
      <c r="C22" s="76" t="s">
        <v>4</v>
      </c>
      <c r="D22" s="93">
        <v>107</v>
      </c>
      <c r="E22" s="93">
        <v>112</v>
      </c>
      <c r="F22" s="93">
        <v>98</v>
      </c>
      <c r="G22" s="93">
        <f>D22+F22</f>
        <v>205</v>
      </c>
    </row>
    <row r="23" spans="1:7" ht="12.75">
      <c r="A23" s="76" t="s">
        <v>342</v>
      </c>
      <c r="B23" s="76" t="s">
        <v>429</v>
      </c>
      <c r="C23" s="76" t="s">
        <v>4</v>
      </c>
      <c r="D23" s="93">
        <v>113</v>
      </c>
      <c r="E23" s="94"/>
      <c r="F23" s="93">
        <v>105</v>
      </c>
      <c r="G23" s="93">
        <f aca="true" t="shared" si="0" ref="G23:G30">SUM(D23:F23)</f>
        <v>218</v>
      </c>
    </row>
    <row r="24" spans="1:7" ht="12.75">
      <c r="A24" s="76" t="s">
        <v>436</v>
      </c>
      <c r="B24" s="76" t="s">
        <v>358</v>
      </c>
      <c r="C24" s="76" t="s">
        <v>4</v>
      </c>
      <c r="D24" s="93"/>
      <c r="E24" s="95">
        <v>105</v>
      </c>
      <c r="F24" s="93">
        <v>116</v>
      </c>
      <c r="G24" s="93">
        <f t="shared" si="0"/>
        <v>221</v>
      </c>
    </row>
    <row r="25" spans="1:7" ht="12.75">
      <c r="A25" s="76" t="s">
        <v>391</v>
      </c>
      <c r="B25" s="76" t="s">
        <v>378</v>
      </c>
      <c r="C25" s="76" t="s">
        <v>4</v>
      </c>
      <c r="D25" s="93">
        <v>110</v>
      </c>
      <c r="E25" s="93">
        <v>113</v>
      </c>
      <c r="F25" s="93"/>
      <c r="G25" s="93">
        <f t="shared" si="0"/>
        <v>223</v>
      </c>
    </row>
    <row r="26" spans="1:7" ht="12.75">
      <c r="A26" s="76" t="s">
        <v>422</v>
      </c>
      <c r="B26" s="76" t="s">
        <v>423</v>
      </c>
      <c r="C26" s="76" t="s">
        <v>4</v>
      </c>
      <c r="D26" s="93">
        <v>93</v>
      </c>
      <c r="E26" s="94">
        <v>150</v>
      </c>
      <c r="F26" s="93"/>
      <c r="G26" s="93">
        <f t="shared" si="0"/>
        <v>243</v>
      </c>
    </row>
    <row r="27" spans="1:7" ht="12.75">
      <c r="A27" s="76" t="s">
        <v>433</v>
      </c>
      <c r="B27" s="76" t="s">
        <v>434</v>
      </c>
      <c r="C27" s="76" t="s">
        <v>4</v>
      </c>
      <c r="D27" s="94">
        <v>150</v>
      </c>
      <c r="E27" s="93">
        <v>95</v>
      </c>
      <c r="F27" s="94"/>
      <c r="G27" s="93">
        <f t="shared" si="0"/>
        <v>245</v>
      </c>
    </row>
    <row r="28" spans="1:7" ht="12.75">
      <c r="A28" s="76" t="s">
        <v>387</v>
      </c>
      <c r="B28" s="76" t="s">
        <v>373</v>
      </c>
      <c r="C28" s="76" t="s">
        <v>4</v>
      </c>
      <c r="D28" s="93"/>
      <c r="E28" s="94">
        <v>150</v>
      </c>
      <c r="F28" s="93">
        <v>100</v>
      </c>
      <c r="G28" s="93">
        <f t="shared" si="0"/>
        <v>250</v>
      </c>
    </row>
    <row r="29" spans="1:7" ht="12.75">
      <c r="A29" s="76" t="s">
        <v>427</v>
      </c>
      <c r="B29" s="76" t="s">
        <v>428</v>
      </c>
      <c r="C29" s="76" t="s">
        <v>4</v>
      </c>
      <c r="D29" s="93">
        <v>107</v>
      </c>
      <c r="E29" s="94">
        <v>150</v>
      </c>
      <c r="F29" s="94"/>
      <c r="G29" s="93">
        <f t="shared" si="0"/>
        <v>257</v>
      </c>
    </row>
    <row r="30" spans="1:7" ht="12.75">
      <c r="A30" s="76" t="s">
        <v>409</v>
      </c>
      <c r="B30" s="76" t="s">
        <v>399</v>
      </c>
      <c r="C30" s="76" t="s">
        <v>5</v>
      </c>
      <c r="D30" s="93">
        <v>105</v>
      </c>
      <c r="E30" s="93"/>
      <c r="F30" s="93">
        <v>98</v>
      </c>
      <c r="G30" s="93">
        <f t="shared" si="0"/>
        <v>203</v>
      </c>
    </row>
    <row r="31" spans="1:7" ht="12.75">
      <c r="A31" s="76" t="s">
        <v>365</v>
      </c>
      <c r="B31" s="76" t="s">
        <v>397</v>
      </c>
      <c r="C31" s="76" t="s">
        <v>5</v>
      </c>
      <c r="D31" s="93">
        <v>102</v>
      </c>
      <c r="E31" s="93">
        <v>109</v>
      </c>
      <c r="F31" s="93">
        <v>105</v>
      </c>
      <c r="G31" s="93">
        <f>D31+F31</f>
        <v>207</v>
      </c>
    </row>
    <row r="32" spans="1:7" ht="12.75">
      <c r="A32" s="76" t="s">
        <v>424</v>
      </c>
      <c r="B32" s="76" t="s">
        <v>372</v>
      </c>
      <c r="C32" s="76" t="s">
        <v>5</v>
      </c>
      <c r="D32" s="93">
        <v>109</v>
      </c>
      <c r="E32" s="93"/>
      <c r="F32" s="93">
        <v>125</v>
      </c>
      <c r="G32" s="93">
        <f aca="true" t="shared" si="1" ref="G32:G39">SUM(D32:F32)</f>
        <v>234</v>
      </c>
    </row>
    <row r="33" spans="1:7" ht="12.75">
      <c r="A33" s="76" t="s">
        <v>406</v>
      </c>
      <c r="B33" s="76" t="s">
        <v>395</v>
      </c>
      <c r="C33" s="76" t="s">
        <v>5</v>
      </c>
      <c r="D33" s="93"/>
      <c r="E33" s="93">
        <v>108</v>
      </c>
      <c r="F33" s="94">
        <v>150</v>
      </c>
      <c r="G33" s="93">
        <f t="shared" si="1"/>
        <v>258</v>
      </c>
    </row>
    <row r="34" spans="1:7" ht="12.75">
      <c r="A34" s="76" t="s">
        <v>408</v>
      </c>
      <c r="B34" s="76" t="s">
        <v>398</v>
      </c>
      <c r="C34" s="76" t="s">
        <v>5</v>
      </c>
      <c r="D34" s="93"/>
      <c r="E34" s="94">
        <v>150</v>
      </c>
      <c r="F34" s="93">
        <v>110</v>
      </c>
      <c r="G34" s="93">
        <f t="shared" si="1"/>
        <v>260</v>
      </c>
    </row>
    <row r="35" spans="1:7" ht="12.75">
      <c r="A35" s="76" t="s">
        <v>411</v>
      </c>
      <c r="B35" s="76" t="s">
        <v>358</v>
      </c>
      <c r="C35" s="76" t="s">
        <v>5</v>
      </c>
      <c r="D35" s="93">
        <v>119</v>
      </c>
      <c r="E35" s="93"/>
      <c r="F35" s="94">
        <v>150</v>
      </c>
      <c r="G35" s="93">
        <f t="shared" si="1"/>
        <v>269</v>
      </c>
    </row>
    <row r="36" spans="1:7" ht="12.75">
      <c r="A36" s="76" t="s">
        <v>435</v>
      </c>
      <c r="B36" s="76" t="s">
        <v>349</v>
      </c>
      <c r="C36" s="76" t="s">
        <v>5</v>
      </c>
      <c r="D36" s="93"/>
      <c r="E36" s="93">
        <v>123</v>
      </c>
      <c r="F36" s="94">
        <v>150</v>
      </c>
      <c r="G36" s="93">
        <f t="shared" si="1"/>
        <v>273</v>
      </c>
    </row>
    <row r="37" spans="1:7" ht="12.75">
      <c r="A37" s="76" t="s">
        <v>403</v>
      </c>
      <c r="B37" s="76" t="s">
        <v>393</v>
      </c>
      <c r="C37" s="76" t="s">
        <v>5</v>
      </c>
      <c r="D37" s="93"/>
      <c r="E37" s="95">
        <v>130</v>
      </c>
      <c r="F37" s="94">
        <v>150</v>
      </c>
      <c r="G37" s="93">
        <f t="shared" si="1"/>
        <v>280</v>
      </c>
    </row>
    <row r="38" spans="1:7" ht="12.75">
      <c r="A38" s="76" t="s">
        <v>430</v>
      </c>
      <c r="B38" s="76" t="s">
        <v>431</v>
      </c>
      <c r="C38" s="76" t="s">
        <v>5</v>
      </c>
      <c r="D38" s="93">
        <v>132</v>
      </c>
      <c r="E38" s="94">
        <v>150</v>
      </c>
      <c r="F38" s="94"/>
      <c r="G38" s="93">
        <f t="shared" si="1"/>
        <v>282</v>
      </c>
    </row>
    <row r="39" spans="1:7" ht="12.75">
      <c r="A39" s="76" t="s">
        <v>404</v>
      </c>
      <c r="B39" s="76" t="s">
        <v>393</v>
      </c>
      <c r="C39" s="76" t="s">
        <v>5</v>
      </c>
      <c r="D39" s="93"/>
      <c r="E39" s="94">
        <v>150</v>
      </c>
      <c r="F39" s="94">
        <v>150</v>
      </c>
      <c r="G39" s="93">
        <f t="shared" si="1"/>
        <v>300</v>
      </c>
    </row>
    <row r="41" spans="1:3" ht="12.75">
      <c r="A41" s="97" t="s">
        <v>330</v>
      </c>
      <c r="B41" s="96">
        <v>150</v>
      </c>
      <c r="C41" t="s">
        <v>437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3" sqref="A3:G46"/>
    </sheetView>
  </sheetViews>
  <sheetFormatPr defaultColWidth="9.140625" defaultRowHeight="12.75"/>
  <cols>
    <col min="1" max="1" width="10.28125" style="0" customWidth="1"/>
    <col min="2" max="2" width="10.00390625" style="0" bestFit="1" customWidth="1"/>
    <col min="3" max="3" width="6.57421875" style="0" customWidth="1"/>
    <col min="5" max="5" width="12.57421875" style="0" customWidth="1"/>
    <col min="7" max="7" width="10.140625" style="0" customWidth="1"/>
  </cols>
  <sheetData>
    <row r="1" ht="12.75">
      <c r="A1" s="59" t="s">
        <v>331</v>
      </c>
    </row>
    <row r="2" ht="13.5" thickBot="1"/>
    <row r="3" spans="1:7" ht="13.5" thickBot="1">
      <c r="A3" s="78" t="s">
        <v>335</v>
      </c>
      <c r="B3" s="78" t="s">
        <v>336</v>
      </c>
      <c r="C3" s="78" t="s">
        <v>2</v>
      </c>
      <c r="D3" s="78" t="s">
        <v>332</v>
      </c>
      <c r="E3" s="78" t="s">
        <v>333</v>
      </c>
      <c r="F3" s="78" t="s">
        <v>315</v>
      </c>
      <c r="G3" s="78" t="s">
        <v>414</v>
      </c>
    </row>
    <row r="4" spans="1:7" ht="12.75">
      <c r="A4" s="79" t="s">
        <v>365</v>
      </c>
      <c r="B4" s="80" t="s">
        <v>359</v>
      </c>
      <c r="C4" s="80" t="s">
        <v>9</v>
      </c>
      <c r="D4" s="80">
        <v>76</v>
      </c>
      <c r="E4" s="80">
        <v>87</v>
      </c>
      <c r="F4" s="80"/>
      <c r="G4" s="81">
        <f aca="true" t="shared" si="0" ref="G4:G46">SUM(D4:F4)</f>
        <v>163</v>
      </c>
    </row>
    <row r="5" spans="1:7" ht="12.75">
      <c r="A5" s="82" t="s">
        <v>364</v>
      </c>
      <c r="B5" s="76" t="s">
        <v>358</v>
      </c>
      <c r="C5" s="76" t="s">
        <v>9</v>
      </c>
      <c r="D5" s="76">
        <v>84</v>
      </c>
      <c r="E5" s="76" t="s">
        <v>416</v>
      </c>
      <c r="F5" s="76">
        <v>85</v>
      </c>
      <c r="G5" s="83">
        <f t="shared" si="0"/>
        <v>169</v>
      </c>
    </row>
    <row r="6" spans="1:7" ht="12.75">
      <c r="A6" s="82" t="s">
        <v>344</v>
      </c>
      <c r="B6" s="76" t="s">
        <v>345</v>
      </c>
      <c r="C6" s="76" t="s">
        <v>9</v>
      </c>
      <c r="D6" s="76" t="s">
        <v>416</v>
      </c>
      <c r="E6" s="76">
        <v>86</v>
      </c>
      <c r="F6" s="76">
        <v>85</v>
      </c>
      <c r="G6" s="83">
        <f t="shared" si="0"/>
        <v>171</v>
      </c>
    </row>
    <row r="7" spans="1:7" ht="12.75">
      <c r="A7" s="82" t="s">
        <v>350</v>
      </c>
      <c r="B7" s="76" t="s">
        <v>353</v>
      </c>
      <c r="C7" s="76" t="s">
        <v>9</v>
      </c>
      <c r="D7" s="76">
        <v>88</v>
      </c>
      <c r="E7" s="76" t="s">
        <v>417</v>
      </c>
      <c r="F7" s="76">
        <v>83</v>
      </c>
      <c r="G7" s="83">
        <f t="shared" si="0"/>
        <v>171</v>
      </c>
    </row>
    <row r="8" spans="1:7" ht="12.75">
      <c r="A8" s="82" t="s">
        <v>360</v>
      </c>
      <c r="B8" s="76" t="s">
        <v>354</v>
      </c>
      <c r="C8" s="76" t="s">
        <v>9</v>
      </c>
      <c r="D8" s="76">
        <v>86</v>
      </c>
      <c r="E8" s="76">
        <v>86</v>
      </c>
      <c r="F8" s="76" t="s">
        <v>325</v>
      </c>
      <c r="G8" s="83">
        <f t="shared" si="0"/>
        <v>172</v>
      </c>
    </row>
    <row r="9" spans="1:7" ht="12.75">
      <c r="A9" s="82" t="s">
        <v>348</v>
      </c>
      <c r="B9" s="76" t="s">
        <v>349</v>
      </c>
      <c r="C9" s="76" t="s">
        <v>9</v>
      </c>
      <c r="D9" s="76">
        <v>88</v>
      </c>
      <c r="E9" s="76"/>
      <c r="F9" s="76">
        <v>93</v>
      </c>
      <c r="G9" s="83">
        <f t="shared" si="0"/>
        <v>181</v>
      </c>
    </row>
    <row r="10" spans="1:7" ht="12.75">
      <c r="A10" s="82" t="s">
        <v>339</v>
      </c>
      <c r="B10" s="76" t="s">
        <v>338</v>
      </c>
      <c r="C10" s="76" t="s">
        <v>9</v>
      </c>
      <c r="D10" s="76">
        <v>96</v>
      </c>
      <c r="E10" s="76" t="s">
        <v>415</v>
      </c>
      <c r="F10" s="76">
        <v>86</v>
      </c>
      <c r="G10" s="83">
        <f t="shared" si="0"/>
        <v>182</v>
      </c>
    </row>
    <row r="11" spans="1:7" ht="12.75">
      <c r="A11" s="82" t="s">
        <v>346</v>
      </c>
      <c r="B11" s="76" t="s">
        <v>347</v>
      </c>
      <c r="C11" s="76" t="s">
        <v>9</v>
      </c>
      <c r="D11" s="76">
        <v>93</v>
      </c>
      <c r="E11" s="76" t="s">
        <v>53</v>
      </c>
      <c r="F11" s="76">
        <v>94</v>
      </c>
      <c r="G11" s="83">
        <f t="shared" si="0"/>
        <v>187</v>
      </c>
    </row>
    <row r="12" spans="1:7" ht="12.75">
      <c r="A12" s="82" t="s">
        <v>340</v>
      </c>
      <c r="B12" s="76" t="s">
        <v>341</v>
      </c>
      <c r="C12" s="76" t="s">
        <v>9</v>
      </c>
      <c r="D12" s="76">
        <v>94</v>
      </c>
      <c r="E12" s="76" t="s">
        <v>415</v>
      </c>
      <c r="F12" s="76">
        <v>102</v>
      </c>
      <c r="G12" s="83">
        <f t="shared" si="0"/>
        <v>196</v>
      </c>
    </row>
    <row r="13" spans="1:7" ht="12.75">
      <c r="A13" s="82" t="s">
        <v>351</v>
      </c>
      <c r="B13" s="76" t="s">
        <v>352</v>
      </c>
      <c r="C13" s="76" t="s">
        <v>9</v>
      </c>
      <c r="D13" s="76">
        <v>99</v>
      </c>
      <c r="E13" s="76">
        <v>101</v>
      </c>
      <c r="F13" s="76" t="s">
        <v>52</v>
      </c>
      <c r="G13" s="83">
        <f t="shared" si="0"/>
        <v>200</v>
      </c>
    </row>
    <row r="14" spans="1:7" ht="12.75">
      <c r="A14" s="82" t="s">
        <v>362</v>
      </c>
      <c r="B14" s="76" t="s">
        <v>356</v>
      </c>
      <c r="C14" s="76" t="s">
        <v>9</v>
      </c>
      <c r="D14" s="88">
        <v>111</v>
      </c>
      <c r="E14" s="77" t="s">
        <v>413</v>
      </c>
      <c r="F14" s="76">
        <v>89</v>
      </c>
      <c r="G14" s="83">
        <f t="shared" si="0"/>
        <v>200</v>
      </c>
    </row>
    <row r="15" spans="1:7" ht="12.75">
      <c r="A15" s="82" t="s">
        <v>334</v>
      </c>
      <c r="B15" s="76" t="s">
        <v>337</v>
      </c>
      <c r="C15" s="76" t="s">
        <v>9</v>
      </c>
      <c r="D15" s="76">
        <v>100</v>
      </c>
      <c r="E15" s="76"/>
      <c r="F15" s="76">
        <v>105</v>
      </c>
      <c r="G15" s="83">
        <f t="shared" si="0"/>
        <v>205</v>
      </c>
    </row>
    <row r="16" spans="1:7" ht="12.75">
      <c r="A16" s="82" t="s">
        <v>363</v>
      </c>
      <c r="B16" s="76" t="s">
        <v>357</v>
      </c>
      <c r="C16" s="76" t="s">
        <v>9</v>
      </c>
      <c r="D16" s="76">
        <v>105</v>
      </c>
      <c r="E16" s="76">
        <v>103</v>
      </c>
      <c r="F16" s="76"/>
      <c r="G16" s="83">
        <f t="shared" si="0"/>
        <v>208</v>
      </c>
    </row>
    <row r="17" spans="1:7" ht="12.75">
      <c r="A17" s="82" t="s">
        <v>342</v>
      </c>
      <c r="B17" s="76" t="s">
        <v>343</v>
      </c>
      <c r="C17" s="76" t="s">
        <v>9</v>
      </c>
      <c r="D17" s="88">
        <v>111</v>
      </c>
      <c r="E17" s="76">
        <v>106</v>
      </c>
      <c r="F17" s="88">
        <v>111</v>
      </c>
      <c r="G17" s="83">
        <f t="shared" si="0"/>
        <v>328</v>
      </c>
    </row>
    <row r="18" spans="1:7" ht="13.5" thickBot="1">
      <c r="A18" s="84" t="s">
        <v>361</v>
      </c>
      <c r="B18" s="85" t="s">
        <v>355</v>
      </c>
      <c r="C18" s="85" t="s">
        <v>9</v>
      </c>
      <c r="D18" s="89">
        <v>111</v>
      </c>
      <c r="E18" s="89">
        <v>111</v>
      </c>
      <c r="F18" s="89">
        <v>111</v>
      </c>
      <c r="G18" s="86">
        <f t="shared" si="0"/>
        <v>333</v>
      </c>
    </row>
    <row r="19" spans="1:7" ht="12.75">
      <c r="A19" s="79" t="s">
        <v>379</v>
      </c>
      <c r="B19" s="80" t="s">
        <v>366</v>
      </c>
      <c r="C19" s="80" t="s">
        <v>4</v>
      </c>
      <c r="D19" s="80">
        <v>87</v>
      </c>
      <c r="E19" s="80"/>
      <c r="F19" s="80">
        <v>94</v>
      </c>
      <c r="G19" s="81">
        <f t="shared" si="0"/>
        <v>181</v>
      </c>
    </row>
    <row r="20" spans="1:7" ht="12.75">
      <c r="A20" s="82" t="s">
        <v>362</v>
      </c>
      <c r="B20" s="76" t="s">
        <v>372</v>
      </c>
      <c r="C20" s="76" t="s">
        <v>4</v>
      </c>
      <c r="D20" s="76">
        <v>92</v>
      </c>
      <c r="E20" s="77" t="s">
        <v>413</v>
      </c>
      <c r="F20" s="76">
        <v>98</v>
      </c>
      <c r="G20" s="83">
        <f t="shared" si="0"/>
        <v>190</v>
      </c>
    </row>
    <row r="21" spans="1:7" ht="12.75">
      <c r="A21" s="82" t="s">
        <v>383</v>
      </c>
      <c r="B21" s="76" t="s">
        <v>369</v>
      </c>
      <c r="C21" s="76" t="s">
        <v>4</v>
      </c>
      <c r="D21" s="76">
        <v>99</v>
      </c>
      <c r="E21" s="76">
        <v>94</v>
      </c>
      <c r="F21" s="76"/>
      <c r="G21" s="83">
        <f t="shared" si="0"/>
        <v>193</v>
      </c>
    </row>
    <row r="22" spans="1:7" ht="12.75">
      <c r="A22" s="82" t="s">
        <v>391</v>
      </c>
      <c r="B22" s="76" t="s">
        <v>378</v>
      </c>
      <c r="C22" s="76" t="s">
        <v>4</v>
      </c>
      <c r="D22" s="76">
        <v>102</v>
      </c>
      <c r="E22" s="77" t="s">
        <v>413</v>
      </c>
      <c r="F22" s="76">
        <v>98</v>
      </c>
      <c r="G22" s="83">
        <f t="shared" si="0"/>
        <v>200</v>
      </c>
    </row>
    <row r="23" spans="1:7" ht="12.75">
      <c r="A23" s="82" t="s">
        <v>384</v>
      </c>
      <c r="B23" s="76" t="s">
        <v>345</v>
      </c>
      <c r="C23" s="76" t="s">
        <v>4</v>
      </c>
      <c r="D23" s="76">
        <v>93</v>
      </c>
      <c r="E23" s="77" t="s">
        <v>413</v>
      </c>
      <c r="F23" s="76">
        <v>108</v>
      </c>
      <c r="G23" s="83">
        <f t="shared" si="0"/>
        <v>201</v>
      </c>
    </row>
    <row r="24" spans="1:7" ht="12.75">
      <c r="A24" s="82" t="s">
        <v>392</v>
      </c>
      <c r="B24" s="76" t="s">
        <v>377</v>
      </c>
      <c r="C24" s="76" t="s">
        <v>4</v>
      </c>
      <c r="D24" s="76"/>
      <c r="E24" s="76">
        <v>100</v>
      </c>
      <c r="F24" s="76">
        <v>110</v>
      </c>
      <c r="G24" s="83">
        <f t="shared" si="0"/>
        <v>210</v>
      </c>
    </row>
    <row r="25" spans="1:7" ht="12.75">
      <c r="A25" s="82" t="s">
        <v>380</v>
      </c>
      <c r="B25" s="76" t="s">
        <v>338</v>
      </c>
      <c r="C25" s="76" t="s">
        <v>4</v>
      </c>
      <c r="D25" s="76">
        <v>107</v>
      </c>
      <c r="E25" s="76">
        <v>104</v>
      </c>
      <c r="F25" s="76"/>
      <c r="G25" s="83">
        <f t="shared" si="0"/>
        <v>211</v>
      </c>
    </row>
    <row r="26" spans="1:7" ht="12.75">
      <c r="A26" s="82" t="s">
        <v>381</v>
      </c>
      <c r="B26" s="76" t="s">
        <v>367</v>
      </c>
      <c r="C26" s="76" t="s">
        <v>4</v>
      </c>
      <c r="D26" s="76">
        <v>100</v>
      </c>
      <c r="E26" s="76">
        <v>116</v>
      </c>
      <c r="F26" s="76"/>
      <c r="G26" s="83">
        <f t="shared" si="0"/>
        <v>216</v>
      </c>
    </row>
    <row r="27" spans="1:7" ht="12.75">
      <c r="A27" s="82" t="s">
        <v>382</v>
      </c>
      <c r="B27" s="76" t="s">
        <v>368</v>
      </c>
      <c r="C27" s="76" t="s">
        <v>4</v>
      </c>
      <c r="D27" s="88">
        <v>111</v>
      </c>
      <c r="E27" s="76">
        <v>102</v>
      </c>
      <c r="F27" s="88">
        <v>111</v>
      </c>
      <c r="G27" s="83">
        <f t="shared" si="0"/>
        <v>324</v>
      </c>
    </row>
    <row r="28" spans="1:7" ht="12.75">
      <c r="A28" s="82" t="s">
        <v>387</v>
      </c>
      <c r="B28" s="76" t="s">
        <v>373</v>
      </c>
      <c r="C28" s="76" t="s">
        <v>4</v>
      </c>
      <c r="D28" s="88">
        <v>111</v>
      </c>
      <c r="E28" s="76">
        <v>104</v>
      </c>
      <c r="F28" s="88">
        <v>111</v>
      </c>
      <c r="G28" s="83">
        <f t="shared" si="0"/>
        <v>326</v>
      </c>
    </row>
    <row r="29" spans="1:7" ht="12.75">
      <c r="A29" s="82" t="s">
        <v>388</v>
      </c>
      <c r="B29" s="76" t="s">
        <v>374</v>
      </c>
      <c r="C29" s="76" t="s">
        <v>4</v>
      </c>
      <c r="D29" s="88">
        <v>111</v>
      </c>
      <c r="E29" s="88">
        <v>111</v>
      </c>
      <c r="F29" s="88">
        <v>111</v>
      </c>
      <c r="G29" s="83">
        <f t="shared" si="0"/>
        <v>333</v>
      </c>
    </row>
    <row r="30" spans="1:7" ht="12.75">
      <c r="A30" s="82" t="s">
        <v>389</v>
      </c>
      <c r="B30" s="76" t="s">
        <v>375</v>
      </c>
      <c r="C30" s="76" t="s">
        <v>4</v>
      </c>
      <c r="D30" s="88">
        <v>111</v>
      </c>
      <c r="E30" s="88">
        <v>111</v>
      </c>
      <c r="F30" s="88">
        <v>111</v>
      </c>
      <c r="G30" s="83">
        <f t="shared" si="0"/>
        <v>333</v>
      </c>
    </row>
    <row r="31" spans="1:7" ht="12.75">
      <c r="A31" s="82" t="s">
        <v>390</v>
      </c>
      <c r="B31" s="76" t="s">
        <v>376</v>
      </c>
      <c r="C31" s="76" t="s">
        <v>4</v>
      </c>
      <c r="D31" s="88">
        <v>111</v>
      </c>
      <c r="E31" s="88">
        <v>111</v>
      </c>
      <c r="F31" s="88">
        <v>111</v>
      </c>
      <c r="G31" s="83">
        <f t="shared" si="0"/>
        <v>333</v>
      </c>
    </row>
    <row r="32" spans="1:7" ht="12.75">
      <c r="A32" s="82" t="s">
        <v>386</v>
      </c>
      <c r="B32" s="76" t="s">
        <v>371</v>
      </c>
      <c r="C32" s="76" t="s">
        <v>4</v>
      </c>
      <c r="D32" s="88">
        <v>111</v>
      </c>
      <c r="E32" s="88">
        <v>111</v>
      </c>
      <c r="F32" s="76">
        <v>114</v>
      </c>
      <c r="G32" s="83">
        <f t="shared" si="0"/>
        <v>336</v>
      </c>
    </row>
    <row r="33" spans="1:7" ht="13.5" thickBot="1">
      <c r="A33" s="84" t="s">
        <v>385</v>
      </c>
      <c r="B33" s="85" t="s">
        <v>370</v>
      </c>
      <c r="C33" s="85" t="s">
        <v>4</v>
      </c>
      <c r="D33" s="89">
        <v>111</v>
      </c>
      <c r="E33" s="89">
        <v>111</v>
      </c>
      <c r="F33" s="85">
        <v>120</v>
      </c>
      <c r="G33" s="86">
        <f t="shared" si="0"/>
        <v>342</v>
      </c>
    </row>
    <row r="34" spans="1:7" ht="12.75">
      <c r="A34" s="79" t="s">
        <v>346</v>
      </c>
      <c r="B34" s="80" t="s">
        <v>400</v>
      </c>
      <c r="C34" s="80" t="s">
        <v>5</v>
      </c>
      <c r="D34" s="80">
        <v>97</v>
      </c>
      <c r="E34" s="87" t="s">
        <v>413</v>
      </c>
      <c r="F34" s="80">
        <v>96</v>
      </c>
      <c r="G34" s="81">
        <f t="shared" si="0"/>
        <v>193</v>
      </c>
    </row>
    <row r="35" spans="1:7" ht="12.75">
      <c r="A35" s="82" t="s">
        <v>405</v>
      </c>
      <c r="B35" s="76" t="s">
        <v>401</v>
      </c>
      <c r="C35" s="76" t="s">
        <v>5</v>
      </c>
      <c r="D35" s="76">
        <v>116</v>
      </c>
      <c r="E35" s="76"/>
      <c r="F35" s="76">
        <v>103</v>
      </c>
      <c r="G35" s="83">
        <f t="shared" si="0"/>
        <v>219</v>
      </c>
    </row>
    <row r="36" spans="1:7" ht="12.75">
      <c r="A36" s="82" t="s">
        <v>409</v>
      </c>
      <c r="B36" s="76" t="s">
        <v>399</v>
      </c>
      <c r="C36" s="76" t="s">
        <v>5</v>
      </c>
      <c r="D36" s="76"/>
      <c r="E36" s="76">
        <v>125</v>
      </c>
      <c r="F36" s="76">
        <v>120</v>
      </c>
      <c r="G36" s="83">
        <f t="shared" si="0"/>
        <v>245</v>
      </c>
    </row>
    <row r="37" spans="1:7" ht="12.75">
      <c r="A37" s="82" t="s">
        <v>365</v>
      </c>
      <c r="B37" s="76" t="s">
        <v>397</v>
      </c>
      <c r="C37" s="76" t="s">
        <v>5</v>
      </c>
      <c r="D37" s="76">
        <v>109</v>
      </c>
      <c r="E37" s="76">
        <v>108</v>
      </c>
      <c r="F37" s="76">
        <v>114</v>
      </c>
      <c r="G37" s="83">
        <f t="shared" si="0"/>
        <v>331</v>
      </c>
    </row>
    <row r="38" spans="1:7" ht="12.75">
      <c r="A38" s="82" t="s">
        <v>406</v>
      </c>
      <c r="B38" s="76" t="s">
        <v>395</v>
      </c>
      <c r="C38" s="76" t="s">
        <v>5</v>
      </c>
      <c r="D38" s="88">
        <v>200</v>
      </c>
      <c r="E38" s="77" t="s">
        <v>413</v>
      </c>
      <c r="F38" s="88">
        <v>200</v>
      </c>
      <c r="G38" s="83">
        <f t="shared" si="0"/>
        <v>400</v>
      </c>
    </row>
    <row r="39" spans="1:7" ht="12.75">
      <c r="A39" s="82" t="s">
        <v>405</v>
      </c>
      <c r="B39" s="76" t="s">
        <v>394</v>
      </c>
      <c r="C39" s="76" t="s">
        <v>5</v>
      </c>
      <c r="D39" s="76">
        <v>112</v>
      </c>
      <c r="E39" s="88">
        <v>200</v>
      </c>
      <c r="F39" s="88">
        <v>200</v>
      </c>
      <c r="G39" s="83">
        <f t="shared" si="0"/>
        <v>512</v>
      </c>
    </row>
    <row r="40" spans="1:7" ht="12.75">
      <c r="A40" s="82" t="s">
        <v>408</v>
      </c>
      <c r="B40" s="76" t="s">
        <v>398</v>
      </c>
      <c r="C40" s="76" t="s">
        <v>5</v>
      </c>
      <c r="D40" s="88">
        <v>200</v>
      </c>
      <c r="E40" s="76">
        <v>119</v>
      </c>
      <c r="F40" s="88">
        <v>200</v>
      </c>
      <c r="G40" s="83">
        <f t="shared" si="0"/>
        <v>519</v>
      </c>
    </row>
    <row r="41" spans="1:7" ht="12.75">
      <c r="A41" s="82" t="s">
        <v>403</v>
      </c>
      <c r="B41" s="76" t="s">
        <v>393</v>
      </c>
      <c r="C41" s="76" t="s">
        <v>5</v>
      </c>
      <c r="D41" s="76">
        <v>125</v>
      </c>
      <c r="E41" s="88">
        <v>200</v>
      </c>
      <c r="F41" s="88">
        <v>200</v>
      </c>
      <c r="G41" s="83">
        <f t="shared" si="0"/>
        <v>525</v>
      </c>
    </row>
    <row r="42" spans="1:7" ht="12.75">
      <c r="A42" s="82" t="s">
        <v>404</v>
      </c>
      <c r="B42" s="76" t="s">
        <v>393</v>
      </c>
      <c r="C42" s="76" t="s">
        <v>5</v>
      </c>
      <c r="D42" s="76">
        <v>127</v>
      </c>
      <c r="E42" s="88">
        <v>200</v>
      </c>
      <c r="F42" s="88">
        <v>200</v>
      </c>
      <c r="G42" s="83">
        <f t="shared" si="0"/>
        <v>527</v>
      </c>
    </row>
    <row r="43" spans="1:7" ht="12.75">
      <c r="A43" s="82" t="s">
        <v>411</v>
      </c>
      <c r="B43" s="76" t="s">
        <v>376</v>
      </c>
      <c r="C43" s="76" t="s">
        <v>5</v>
      </c>
      <c r="D43" s="88">
        <v>200</v>
      </c>
      <c r="E43" s="76">
        <v>140</v>
      </c>
      <c r="F43" s="88">
        <v>200</v>
      </c>
      <c r="G43" s="83">
        <f t="shared" si="0"/>
        <v>540</v>
      </c>
    </row>
    <row r="44" spans="1:7" ht="12.75">
      <c r="A44" s="82" t="s">
        <v>407</v>
      </c>
      <c r="B44" s="76" t="s">
        <v>396</v>
      </c>
      <c r="C44" s="76" t="s">
        <v>5</v>
      </c>
      <c r="D44" s="88">
        <v>200</v>
      </c>
      <c r="E44" s="88">
        <v>200</v>
      </c>
      <c r="F44" s="88">
        <v>200</v>
      </c>
      <c r="G44" s="83">
        <f t="shared" si="0"/>
        <v>600</v>
      </c>
    </row>
    <row r="45" spans="1:7" ht="12.75">
      <c r="A45" s="82" t="s">
        <v>410</v>
      </c>
      <c r="B45" s="76" t="s">
        <v>376</v>
      </c>
      <c r="C45" s="76" t="s">
        <v>5</v>
      </c>
      <c r="D45" s="88">
        <v>200</v>
      </c>
      <c r="E45" s="88">
        <v>200</v>
      </c>
      <c r="F45" s="88">
        <v>200</v>
      </c>
      <c r="G45" s="83">
        <f t="shared" si="0"/>
        <v>600</v>
      </c>
    </row>
    <row r="46" spans="1:7" ht="13.5" thickBot="1">
      <c r="A46" s="84" t="s">
        <v>412</v>
      </c>
      <c r="B46" s="85" t="s">
        <v>402</v>
      </c>
      <c r="C46" s="85" t="s">
        <v>5</v>
      </c>
      <c r="D46" s="89">
        <v>200</v>
      </c>
      <c r="E46" s="89">
        <v>200</v>
      </c>
      <c r="F46" s="89">
        <v>200</v>
      </c>
      <c r="G46" s="86">
        <f t="shared" si="0"/>
        <v>600</v>
      </c>
    </row>
  </sheetData>
  <sheetProtection/>
  <printOptions/>
  <pageMargins left="0.75" right="0.75" top="1" bottom="1" header="0.5" footer="0.5"/>
  <pageSetup orientation="portrait" paperSize="9"/>
  <customProperties>
    <customPr name="EpmWorksheetKeyString_GU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5.28125" style="0" bestFit="1" customWidth="1"/>
  </cols>
  <sheetData>
    <row r="1" spans="1:7" ht="12.75">
      <c r="A1" s="1" t="s">
        <v>314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17" t="s">
        <v>315</v>
      </c>
      <c r="E2" s="17" t="s">
        <v>316</v>
      </c>
      <c r="F2" s="1" t="s">
        <v>44</v>
      </c>
      <c r="G2" s="17" t="s">
        <v>45</v>
      </c>
    </row>
    <row r="3" spans="1:7" ht="12.75">
      <c r="A3" s="2"/>
      <c r="B3" s="3" t="s">
        <v>1</v>
      </c>
      <c r="C3" s="3" t="s">
        <v>2</v>
      </c>
      <c r="D3" s="3" t="s">
        <v>3</v>
      </c>
      <c r="E3" s="3" t="s">
        <v>3</v>
      </c>
      <c r="F3" s="3" t="s">
        <v>3</v>
      </c>
      <c r="G3" s="2"/>
    </row>
    <row r="4" spans="1:7" ht="12.75">
      <c r="A4" s="20" t="s">
        <v>38</v>
      </c>
      <c r="B4" s="21">
        <v>15</v>
      </c>
      <c r="C4" s="28" t="s">
        <v>9</v>
      </c>
      <c r="D4" s="23" t="s">
        <v>324</v>
      </c>
      <c r="E4" s="23">
        <v>85</v>
      </c>
      <c r="F4" s="23">
        <v>76</v>
      </c>
      <c r="G4" s="24">
        <f aca="true" t="shared" si="0" ref="G4:G12">SUM(D4:F4)</f>
        <v>161</v>
      </c>
    </row>
    <row r="5" spans="1:7" ht="12.75">
      <c r="A5" s="20" t="s">
        <v>26</v>
      </c>
      <c r="B5" s="21">
        <v>13</v>
      </c>
      <c r="C5" s="22" t="s">
        <v>9</v>
      </c>
      <c r="D5" s="23">
        <v>86</v>
      </c>
      <c r="E5" s="23" t="s">
        <v>325</v>
      </c>
      <c r="F5" s="23">
        <v>84</v>
      </c>
      <c r="G5" s="24">
        <f t="shared" si="0"/>
        <v>170</v>
      </c>
    </row>
    <row r="6" spans="1:7" ht="12.75">
      <c r="A6" s="4" t="s">
        <v>78</v>
      </c>
      <c r="B6" s="5">
        <v>14</v>
      </c>
      <c r="C6" s="6" t="s">
        <v>9</v>
      </c>
      <c r="D6" s="3"/>
      <c r="E6" s="3">
        <v>87</v>
      </c>
      <c r="F6" s="3">
        <v>88</v>
      </c>
      <c r="G6" s="2">
        <f t="shared" si="0"/>
        <v>175</v>
      </c>
    </row>
    <row r="7" spans="1:7" ht="12.75">
      <c r="A7" s="4" t="s">
        <v>94</v>
      </c>
      <c r="B7" s="5">
        <v>15</v>
      </c>
      <c r="C7" s="6" t="s">
        <v>9</v>
      </c>
      <c r="D7" s="3">
        <v>92</v>
      </c>
      <c r="E7" s="3" t="s">
        <v>61</v>
      </c>
      <c r="F7" s="3">
        <v>86</v>
      </c>
      <c r="G7" s="2">
        <f t="shared" si="0"/>
        <v>178</v>
      </c>
    </row>
    <row r="8" spans="1:7" ht="12.75">
      <c r="A8" s="4" t="s">
        <v>32</v>
      </c>
      <c r="B8" s="5">
        <v>22</v>
      </c>
      <c r="C8" s="6" t="s">
        <v>9</v>
      </c>
      <c r="D8" s="3">
        <v>93</v>
      </c>
      <c r="E8" s="3">
        <v>93</v>
      </c>
      <c r="F8" s="3" t="s">
        <v>326</v>
      </c>
      <c r="G8" s="2">
        <f t="shared" si="0"/>
        <v>186</v>
      </c>
    </row>
    <row r="9" spans="1:7" ht="12.75">
      <c r="A9" s="4" t="s">
        <v>79</v>
      </c>
      <c r="B9" s="5">
        <v>11</v>
      </c>
      <c r="C9" s="6" t="s">
        <v>9</v>
      </c>
      <c r="D9" s="3">
        <v>95</v>
      </c>
      <c r="E9" s="3">
        <v>94</v>
      </c>
      <c r="F9" s="3"/>
      <c r="G9" s="2">
        <f t="shared" si="0"/>
        <v>189</v>
      </c>
    </row>
    <row r="10" spans="1:7" ht="12.75">
      <c r="A10" s="11" t="s">
        <v>14</v>
      </c>
      <c r="B10" s="5">
        <v>20</v>
      </c>
      <c r="C10" s="6" t="s">
        <v>9</v>
      </c>
      <c r="D10" s="3"/>
      <c r="E10" s="3">
        <v>104</v>
      </c>
      <c r="F10" s="3">
        <v>93</v>
      </c>
      <c r="G10" s="2">
        <f t="shared" si="0"/>
        <v>197</v>
      </c>
    </row>
    <row r="11" spans="1:7" ht="12.75">
      <c r="A11" s="4" t="s">
        <v>27</v>
      </c>
      <c r="B11" s="12">
        <v>21</v>
      </c>
      <c r="C11" s="13" t="s">
        <v>9</v>
      </c>
      <c r="D11" s="3" t="s">
        <v>327</v>
      </c>
      <c r="E11" s="3">
        <v>105</v>
      </c>
      <c r="F11" s="3">
        <v>93</v>
      </c>
      <c r="G11" s="2">
        <f t="shared" si="0"/>
        <v>198</v>
      </c>
    </row>
    <row r="12" spans="1:7" ht="12.75">
      <c r="A12" s="4" t="s">
        <v>10</v>
      </c>
      <c r="B12" s="5">
        <v>21</v>
      </c>
      <c r="C12" s="6" t="s">
        <v>9</v>
      </c>
      <c r="D12" s="3">
        <v>104</v>
      </c>
      <c r="E12" s="3" t="s">
        <v>328</v>
      </c>
      <c r="F12" s="3">
        <v>101</v>
      </c>
      <c r="G12" s="2">
        <f t="shared" si="0"/>
        <v>205</v>
      </c>
    </row>
    <row r="13" spans="1:7" ht="12.75">
      <c r="A13" s="7" t="s">
        <v>23</v>
      </c>
      <c r="B13" s="5">
        <v>17</v>
      </c>
      <c r="C13" s="6" t="s">
        <v>9</v>
      </c>
      <c r="D13" s="3" t="s">
        <v>330</v>
      </c>
      <c r="E13" s="3">
        <v>105</v>
      </c>
      <c r="F13" s="3" t="s">
        <v>330</v>
      </c>
      <c r="G13" s="2">
        <v>300</v>
      </c>
    </row>
    <row r="14" spans="1:7" ht="12.75">
      <c r="A14" s="4" t="s">
        <v>30</v>
      </c>
      <c r="B14" s="5">
        <v>22</v>
      </c>
      <c r="C14" s="6" t="s">
        <v>9</v>
      </c>
      <c r="D14" s="3">
        <v>107</v>
      </c>
      <c r="E14" s="3" t="s">
        <v>330</v>
      </c>
      <c r="F14" s="3" t="s">
        <v>330</v>
      </c>
      <c r="G14" s="2">
        <v>301</v>
      </c>
    </row>
    <row r="15" spans="1:7" ht="12.75">
      <c r="A15" s="4" t="s">
        <v>37</v>
      </c>
      <c r="B15" s="5">
        <v>15</v>
      </c>
      <c r="C15" s="6" t="s">
        <v>9</v>
      </c>
      <c r="D15" s="3" t="s">
        <v>330</v>
      </c>
      <c r="E15" s="3">
        <v>111</v>
      </c>
      <c r="F15" s="3" t="s">
        <v>330</v>
      </c>
      <c r="G15" s="2">
        <v>302</v>
      </c>
    </row>
    <row r="16" spans="1:7" ht="12.75">
      <c r="A16" s="20" t="s">
        <v>15</v>
      </c>
      <c r="B16" s="21">
        <v>23</v>
      </c>
      <c r="C16" s="28" t="s">
        <v>4</v>
      </c>
      <c r="D16" s="23"/>
      <c r="E16" s="23">
        <v>91</v>
      </c>
      <c r="F16" s="23">
        <v>98</v>
      </c>
      <c r="G16" s="24">
        <f aca="true" t="shared" si="1" ref="G16:G24">SUM(D16:F16)</f>
        <v>189</v>
      </c>
    </row>
    <row r="17" spans="1:7" ht="12.75">
      <c r="A17" s="20" t="s">
        <v>167</v>
      </c>
      <c r="B17" s="21">
        <v>27</v>
      </c>
      <c r="C17" s="22" t="s">
        <v>4</v>
      </c>
      <c r="D17" s="23">
        <v>98</v>
      </c>
      <c r="E17" s="23" t="s">
        <v>48</v>
      </c>
      <c r="F17" s="23">
        <v>95</v>
      </c>
      <c r="G17" s="24">
        <f t="shared" si="1"/>
        <v>193</v>
      </c>
    </row>
    <row r="18" spans="1:7" ht="12.75">
      <c r="A18" s="11" t="s">
        <v>12</v>
      </c>
      <c r="B18" s="5">
        <v>24</v>
      </c>
      <c r="C18" s="6" t="s">
        <v>4</v>
      </c>
      <c r="D18" s="3">
        <v>98</v>
      </c>
      <c r="E18" s="3">
        <v>97</v>
      </c>
      <c r="F18" s="3"/>
      <c r="G18" s="2">
        <f t="shared" si="1"/>
        <v>195</v>
      </c>
    </row>
    <row r="19" spans="1:7" ht="12.75">
      <c r="A19" s="4" t="s">
        <v>29</v>
      </c>
      <c r="B19" s="12">
        <v>27</v>
      </c>
      <c r="C19" s="13" t="s">
        <v>4</v>
      </c>
      <c r="D19" s="3">
        <v>96</v>
      </c>
      <c r="E19" s="3" t="s">
        <v>52</v>
      </c>
      <c r="F19" s="3">
        <v>101</v>
      </c>
      <c r="G19" s="2">
        <f t="shared" si="1"/>
        <v>197</v>
      </c>
    </row>
    <row r="20" spans="1:7" ht="12.75">
      <c r="A20" s="7" t="s">
        <v>34</v>
      </c>
      <c r="B20" s="5">
        <v>23</v>
      </c>
      <c r="C20" s="6" t="s">
        <v>4</v>
      </c>
      <c r="D20" s="3">
        <v>102</v>
      </c>
      <c r="E20" s="3"/>
      <c r="F20" s="3">
        <v>102</v>
      </c>
      <c r="G20" s="2">
        <f t="shared" si="1"/>
        <v>204</v>
      </c>
    </row>
    <row r="21" spans="1:7" ht="12.75">
      <c r="A21" s="10" t="s">
        <v>100</v>
      </c>
      <c r="B21" s="15">
        <v>29</v>
      </c>
      <c r="C21" s="9" t="s">
        <v>4</v>
      </c>
      <c r="D21" s="3" t="s">
        <v>47</v>
      </c>
      <c r="E21" s="3">
        <v>105</v>
      </c>
      <c r="F21" s="3">
        <v>106</v>
      </c>
      <c r="G21" s="2">
        <f t="shared" si="1"/>
        <v>211</v>
      </c>
    </row>
    <row r="22" spans="1:7" ht="12.75">
      <c r="A22" s="7" t="s">
        <v>18</v>
      </c>
      <c r="B22" s="5">
        <v>28</v>
      </c>
      <c r="C22" s="6" t="s">
        <v>4</v>
      </c>
      <c r="D22" s="3">
        <v>109</v>
      </c>
      <c r="E22" s="3" t="s">
        <v>329</v>
      </c>
      <c r="F22" s="3">
        <v>105</v>
      </c>
      <c r="G22" s="2">
        <f t="shared" si="1"/>
        <v>214</v>
      </c>
    </row>
    <row r="23" spans="1:7" ht="12.75">
      <c r="A23" s="4" t="s">
        <v>20</v>
      </c>
      <c r="B23" s="5">
        <v>25</v>
      </c>
      <c r="C23" s="6" t="s">
        <v>4</v>
      </c>
      <c r="D23" s="3">
        <v>107</v>
      </c>
      <c r="E23" s="3">
        <v>109</v>
      </c>
      <c r="F23" s="3"/>
      <c r="G23" s="2">
        <f t="shared" si="1"/>
        <v>216</v>
      </c>
    </row>
    <row r="24" spans="1:7" ht="12.75">
      <c r="A24" s="4" t="s">
        <v>6</v>
      </c>
      <c r="B24" s="5">
        <v>29</v>
      </c>
      <c r="C24" s="6" t="s">
        <v>4</v>
      </c>
      <c r="D24" s="3">
        <v>110</v>
      </c>
      <c r="E24" s="3" t="s">
        <v>49</v>
      </c>
      <c r="F24" s="3">
        <v>107</v>
      </c>
      <c r="G24" s="2">
        <f t="shared" si="1"/>
        <v>217</v>
      </c>
    </row>
    <row r="25" spans="1:7" ht="12.75">
      <c r="A25" s="4" t="s">
        <v>21</v>
      </c>
      <c r="B25" s="14">
        <v>24</v>
      </c>
      <c r="C25" s="6" t="s">
        <v>4</v>
      </c>
      <c r="D25" s="3">
        <v>92</v>
      </c>
      <c r="E25" s="3" t="s">
        <v>330</v>
      </c>
      <c r="F25" s="3" t="s">
        <v>330</v>
      </c>
      <c r="G25" s="2">
        <v>299</v>
      </c>
    </row>
    <row r="26" spans="1:7" ht="12.75">
      <c r="A26" s="11" t="s">
        <v>322</v>
      </c>
      <c r="B26" s="5">
        <v>26</v>
      </c>
      <c r="C26" s="9" t="s">
        <v>4</v>
      </c>
      <c r="D26" t="s">
        <v>330</v>
      </c>
      <c r="E26" t="s">
        <v>330</v>
      </c>
      <c r="F26" s="3">
        <v>103</v>
      </c>
      <c r="G26">
        <v>300</v>
      </c>
    </row>
    <row r="27" spans="1:7" ht="12.75">
      <c r="A27" s="10" t="s">
        <v>28</v>
      </c>
      <c r="B27" s="5">
        <v>27</v>
      </c>
      <c r="C27" s="6" t="s">
        <v>4</v>
      </c>
      <c r="D27" s="3" t="s">
        <v>330</v>
      </c>
      <c r="E27" s="3">
        <v>102</v>
      </c>
      <c r="F27" s="3" t="s">
        <v>330</v>
      </c>
      <c r="G27" s="2">
        <v>301</v>
      </c>
    </row>
    <row r="28" spans="1:7" ht="12.75">
      <c r="A28" s="4" t="s">
        <v>17</v>
      </c>
      <c r="B28" s="8">
        <v>25</v>
      </c>
      <c r="C28" s="9" t="s">
        <v>4</v>
      </c>
      <c r="D28" s="3" t="s">
        <v>330</v>
      </c>
      <c r="E28" s="3">
        <v>110</v>
      </c>
      <c r="F28" s="3" t="s">
        <v>330</v>
      </c>
      <c r="G28" s="2">
        <v>302</v>
      </c>
    </row>
    <row r="29" spans="1:7" ht="12.75">
      <c r="A29" s="4" t="s">
        <v>323</v>
      </c>
      <c r="B29" s="5">
        <v>24</v>
      </c>
      <c r="C29" s="9" t="s">
        <v>4</v>
      </c>
      <c r="D29" t="s">
        <v>330</v>
      </c>
      <c r="E29" s="3" t="s">
        <v>330</v>
      </c>
      <c r="F29" s="3">
        <v>111</v>
      </c>
      <c r="G29">
        <v>303</v>
      </c>
    </row>
    <row r="30" spans="1:7" ht="12.75">
      <c r="A30" s="29" t="s">
        <v>7</v>
      </c>
      <c r="B30" s="21">
        <v>32</v>
      </c>
      <c r="C30" s="22" t="s">
        <v>5</v>
      </c>
      <c r="D30" s="23">
        <v>105</v>
      </c>
      <c r="E30" s="23">
        <v>104</v>
      </c>
      <c r="F30" s="23" t="s">
        <v>54</v>
      </c>
      <c r="G30" s="24">
        <f>SUM(D30:F30)</f>
        <v>209</v>
      </c>
    </row>
    <row r="31" spans="1:7" ht="12.75">
      <c r="A31" s="20" t="s">
        <v>16</v>
      </c>
      <c r="B31" s="21">
        <v>34</v>
      </c>
      <c r="C31" s="22" t="s">
        <v>5</v>
      </c>
      <c r="D31" s="23"/>
      <c r="E31" s="23">
        <v>110</v>
      </c>
      <c r="F31" s="23">
        <v>107</v>
      </c>
      <c r="G31" s="24">
        <f>SUM(D31:F31)</f>
        <v>217</v>
      </c>
    </row>
    <row r="32" spans="1:7" ht="12.75">
      <c r="A32" s="7" t="s">
        <v>36</v>
      </c>
      <c r="B32" s="5">
        <v>36</v>
      </c>
      <c r="C32" s="6" t="s">
        <v>5</v>
      </c>
      <c r="D32" s="3" t="s">
        <v>64</v>
      </c>
      <c r="E32" s="3">
        <v>112</v>
      </c>
      <c r="F32" s="3">
        <v>113</v>
      </c>
      <c r="G32" s="2">
        <f>SUM(D32:F32)</f>
        <v>225</v>
      </c>
    </row>
    <row r="33" spans="1:7" ht="12.75">
      <c r="A33" s="4" t="s">
        <v>11</v>
      </c>
      <c r="B33" s="5">
        <v>34</v>
      </c>
      <c r="C33" s="6" t="s">
        <v>5</v>
      </c>
      <c r="D33" s="3">
        <v>101</v>
      </c>
      <c r="E33" s="3" t="s">
        <v>330</v>
      </c>
      <c r="F33" s="3" t="s">
        <v>330</v>
      </c>
      <c r="G33" s="2">
        <v>300</v>
      </c>
    </row>
    <row r="34" spans="1:7" ht="12.75">
      <c r="A34" s="10" t="s">
        <v>318</v>
      </c>
      <c r="B34" s="14"/>
      <c r="C34" s="6" t="s">
        <v>5</v>
      </c>
      <c r="D34" s="3">
        <v>103</v>
      </c>
      <c r="E34" s="3" t="s">
        <v>330</v>
      </c>
      <c r="F34" s="3" t="s">
        <v>330</v>
      </c>
      <c r="G34" s="2">
        <v>301</v>
      </c>
    </row>
    <row r="35" spans="1:7" ht="12.75">
      <c r="A35" s="10" t="s">
        <v>35</v>
      </c>
      <c r="B35" s="18">
        <v>31</v>
      </c>
      <c r="C35" s="9" t="s">
        <v>5</v>
      </c>
      <c r="D35" t="s">
        <v>330</v>
      </c>
      <c r="E35" t="s">
        <v>330</v>
      </c>
      <c r="F35" s="3">
        <v>106</v>
      </c>
      <c r="G35" s="2">
        <v>302</v>
      </c>
    </row>
    <row r="36" spans="1:7" ht="12.75">
      <c r="A36" s="4" t="s">
        <v>19</v>
      </c>
      <c r="B36" s="14"/>
      <c r="C36" s="6" t="s">
        <v>5</v>
      </c>
      <c r="D36" s="3" t="s">
        <v>330</v>
      </c>
      <c r="E36" s="3">
        <v>111</v>
      </c>
      <c r="F36" s="3" t="s">
        <v>330</v>
      </c>
      <c r="G36" s="2">
        <v>303</v>
      </c>
    </row>
    <row r="37" spans="1:7" ht="12.75">
      <c r="A37" s="10" t="s">
        <v>320</v>
      </c>
      <c r="B37" s="18">
        <v>34</v>
      </c>
      <c r="C37" s="9" t="s">
        <v>5</v>
      </c>
      <c r="D37" t="s">
        <v>330</v>
      </c>
      <c r="E37" t="s">
        <v>330</v>
      </c>
      <c r="F37" s="3">
        <v>112</v>
      </c>
      <c r="G37" s="2">
        <v>304</v>
      </c>
    </row>
    <row r="38" spans="1:7" ht="12.75">
      <c r="A38" s="10" t="s">
        <v>321</v>
      </c>
      <c r="B38" s="18">
        <v>34</v>
      </c>
      <c r="C38" s="9" t="s">
        <v>5</v>
      </c>
      <c r="D38" t="s">
        <v>330</v>
      </c>
      <c r="E38" t="s">
        <v>330</v>
      </c>
      <c r="F38" s="3">
        <v>112</v>
      </c>
      <c r="G38" s="2">
        <v>305</v>
      </c>
    </row>
    <row r="39" spans="1:7" ht="12.75">
      <c r="A39" s="10" t="s">
        <v>22</v>
      </c>
      <c r="B39" s="15">
        <v>34</v>
      </c>
      <c r="C39" s="9" t="s">
        <v>5</v>
      </c>
      <c r="D39" s="3">
        <v>113</v>
      </c>
      <c r="E39" s="3" t="s">
        <v>330</v>
      </c>
      <c r="F39" s="3" t="s">
        <v>330</v>
      </c>
      <c r="G39" s="2">
        <v>306</v>
      </c>
    </row>
    <row r="40" spans="1:7" ht="12.75">
      <c r="A40" s="4" t="s">
        <v>319</v>
      </c>
      <c r="B40" s="5"/>
      <c r="C40" s="16" t="s">
        <v>5</v>
      </c>
      <c r="D40" s="3">
        <v>152</v>
      </c>
      <c r="E40" s="3" t="s">
        <v>330</v>
      </c>
      <c r="F40" s="3" t="s">
        <v>330</v>
      </c>
      <c r="G40" s="2">
        <v>307</v>
      </c>
    </row>
    <row r="41" spans="1:7" ht="12.75">
      <c r="A41" s="10" t="s">
        <v>317</v>
      </c>
      <c r="B41" s="18">
        <v>36</v>
      </c>
      <c r="C41" s="3" t="s">
        <v>5</v>
      </c>
      <c r="D41" s="3">
        <v>107</v>
      </c>
      <c r="E41" s="3">
        <v>121</v>
      </c>
      <c r="F41" s="3">
        <v>105</v>
      </c>
      <c r="G41" s="2">
        <f>SUM(D41:F41)</f>
        <v>333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5.28125" style="2" bestFit="1" customWidth="1"/>
    <col min="2" max="4" width="9.140625" style="2" customWidth="1"/>
    <col min="5" max="5" width="13.7109375" style="2" bestFit="1" customWidth="1"/>
    <col min="6" max="6" width="12.7109375" style="2" bestFit="1" customWidth="1"/>
    <col min="7" max="16384" width="9.140625" style="2" customWidth="1"/>
  </cols>
  <sheetData>
    <row r="1" ht="11.25">
      <c r="A1" s="1" t="s">
        <v>0</v>
      </c>
    </row>
    <row r="2" spans="4:7" ht="11.25">
      <c r="D2" s="17" t="s">
        <v>42</v>
      </c>
      <c r="E2" s="17" t="s">
        <v>43</v>
      </c>
      <c r="F2" s="1" t="s">
        <v>44</v>
      </c>
      <c r="G2" s="17" t="s">
        <v>45</v>
      </c>
    </row>
    <row r="3" spans="2:6" ht="11.25">
      <c r="B3" s="3" t="s">
        <v>1</v>
      </c>
      <c r="C3" s="3" t="s">
        <v>2</v>
      </c>
      <c r="D3" s="3" t="s">
        <v>3</v>
      </c>
      <c r="E3" s="3" t="s">
        <v>3</v>
      </c>
      <c r="F3" s="3" t="s">
        <v>3</v>
      </c>
    </row>
    <row r="4" spans="1:7" ht="11.25">
      <c r="A4" s="20" t="s">
        <v>65</v>
      </c>
      <c r="B4" s="21">
        <v>11</v>
      </c>
      <c r="C4" s="22" t="s">
        <v>9</v>
      </c>
      <c r="D4" s="23" t="s">
        <v>59</v>
      </c>
      <c r="E4" s="23">
        <v>87</v>
      </c>
      <c r="F4" s="23">
        <v>79</v>
      </c>
      <c r="G4" s="24">
        <f aca="true" t="shared" si="0" ref="G4:G43">SUM(D4:F4)</f>
        <v>166</v>
      </c>
    </row>
    <row r="5" spans="1:7" ht="11.25">
      <c r="A5" s="20" t="s">
        <v>66</v>
      </c>
      <c r="B5" s="21">
        <v>17</v>
      </c>
      <c r="C5" s="22" t="s">
        <v>9</v>
      </c>
      <c r="D5" s="23">
        <v>82</v>
      </c>
      <c r="E5" s="23"/>
      <c r="F5" s="23">
        <v>86</v>
      </c>
      <c r="G5" s="24">
        <f t="shared" si="0"/>
        <v>168</v>
      </c>
    </row>
    <row r="6" spans="1:7" ht="11.25">
      <c r="A6" s="4" t="s">
        <v>37</v>
      </c>
      <c r="B6" s="5">
        <v>15</v>
      </c>
      <c r="C6" s="6" t="s">
        <v>9</v>
      </c>
      <c r="D6" s="3" t="s">
        <v>60</v>
      </c>
      <c r="E6" s="3">
        <v>87</v>
      </c>
      <c r="F6" s="3">
        <v>82</v>
      </c>
      <c r="G6" s="2">
        <f t="shared" si="0"/>
        <v>169</v>
      </c>
    </row>
    <row r="7" spans="1:7" ht="11.25">
      <c r="A7" s="4" t="s">
        <v>38</v>
      </c>
      <c r="B7" s="5">
        <v>21</v>
      </c>
      <c r="C7" s="16" t="s">
        <v>9</v>
      </c>
      <c r="D7" s="3" t="s">
        <v>59</v>
      </c>
      <c r="E7" s="3">
        <v>88</v>
      </c>
      <c r="F7" s="3">
        <v>82</v>
      </c>
      <c r="G7" s="2">
        <f t="shared" si="0"/>
        <v>170</v>
      </c>
    </row>
    <row r="8" spans="1:7" ht="11.25">
      <c r="A8" s="4" t="s">
        <v>26</v>
      </c>
      <c r="B8" s="5">
        <v>13</v>
      </c>
      <c r="C8" s="6" t="s">
        <v>9</v>
      </c>
      <c r="D8" s="3">
        <v>89</v>
      </c>
      <c r="E8" s="3" t="s">
        <v>58</v>
      </c>
      <c r="F8" s="3">
        <v>91</v>
      </c>
      <c r="G8" s="2">
        <f t="shared" si="0"/>
        <v>180</v>
      </c>
    </row>
    <row r="9" spans="1:7" ht="11.25">
      <c r="A9" s="4" t="s">
        <v>27</v>
      </c>
      <c r="B9" s="12">
        <v>21</v>
      </c>
      <c r="C9" s="13" t="s">
        <v>9</v>
      </c>
      <c r="D9" s="3">
        <v>93</v>
      </c>
      <c r="E9" s="3" t="s">
        <v>55</v>
      </c>
      <c r="F9" s="3">
        <v>90</v>
      </c>
      <c r="G9" s="2">
        <f t="shared" si="0"/>
        <v>183</v>
      </c>
    </row>
    <row r="10" spans="1:7" ht="11.25">
      <c r="A10" s="4" t="s">
        <v>14</v>
      </c>
      <c r="B10" s="5">
        <v>19</v>
      </c>
      <c r="C10" s="6" t="s">
        <v>9</v>
      </c>
      <c r="D10" s="3">
        <v>92</v>
      </c>
      <c r="E10" s="3">
        <v>95</v>
      </c>
      <c r="F10" s="3"/>
      <c r="G10" s="2">
        <f t="shared" si="0"/>
        <v>187</v>
      </c>
    </row>
    <row r="11" spans="1:7" ht="11.25">
      <c r="A11" s="19" t="s">
        <v>23</v>
      </c>
      <c r="B11" s="5">
        <v>16</v>
      </c>
      <c r="C11" s="6" t="s">
        <v>9</v>
      </c>
      <c r="D11" s="3">
        <v>95</v>
      </c>
      <c r="E11" s="3" t="s">
        <v>54</v>
      </c>
      <c r="F11" s="3">
        <v>96</v>
      </c>
      <c r="G11" s="2">
        <f t="shared" si="0"/>
        <v>191</v>
      </c>
    </row>
    <row r="12" spans="1:7" ht="11.25">
      <c r="A12" s="7" t="s">
        <v>34</v>
      </c>
      <c r="B12" s="5">
        <v>22</v>
      </c>
      <c r="C12" s="6" t="s">
        <v>9</v>
      </c>
      <c r="D12" s="3">
        <v>104</v>
      </c>
      <c r="E12" s="3"/>
      <c r="F12" s="3">
        <v>95</v>
      </c>
      <c r="G12" s="2">
        <f t="shared" si="0"/>
        <v>199</v>
      </c>
    </row>
    <row r="13" spans="1:7" ht="11.25">
      <c r="A13" s="4" t="s">
        <v>15</v>
      </c>
      <c r="B13" s="5">
        <v>22</v>
      </c>
      <c r="C13" s="6" t="s">
        <v>9</v>
      </c>
      <c r="D13" s="3" t="s">
        <v>51</v>
      </c>
      <c r="E13" s="3">
        <v>98</v>
      </c>
      <c r="F13" s="3">
        <v>105</v>
      </c>
      <c r="G13" s="2">
        <f t="shared" si="0"/>
        <v>203</v>
      </c>
    </row>
    <row r="14" spans="1:7" ht="11.25">
      <c r="A14" s="4" t="s">
        <v>25</v>
      </c>
      <c r="B14" s="5">
        <v>19</v>
      </c>
      <c r="C14" s="6" t="s">
        <v>9</v>
      </c>
      <c r="D14" s="3" t="s">
        <v>62</v>
      </c>
      <c r="E14" s="3"/>
      <c r="F14" s="3"/>
      <c r="G14" s="2">
        <f t="shared" si="0"/>
        <v>0</v>
      </c>
    </row>
    <row r="15" spans="1:7" ht="11.25">
      <c r="A15" s="4" t="s">
        <v>30</v>
      </c>
      <c r="B15" s="5">
        <v>22</v>
      </c>
      <c r="C15" s="6" t="s">
        <v>9</v>
      </c>
      <c r="D15" s="3"/>
      <c r="E15" s="3" t="s">
        <v>63</v>
      </c>
      <c r="F15" s="3"/>
      <c r="G15" s="2">
        <f t="shared" si="0"/>
        <v>0</v>
      </c>
    </row>
    <row r="16" spans="1:7" ht="11.25">
      <c r="A16" s="25" t="s">
        <v>67</v>
      </c>
      <c r="B16" s="26">
        <v>25</v>
      </c>
      <c r="C16" s="27" t="s">
        <v>4</v>
      </c>
      <c r="D16" s="23" t="s">
        <v>57</v>
      </c>
      <c r="E16" s="23">
        <v>94</v>
      </c>
      <c r="F16" s="23">
        <v>94</v>
      </c>
      <c r="G16" s="24">
        <f t="shared" si="0"/>
        <v>188</v>
      </c>
    </row>
    <row r="17" spans="1:7" ht="11.25">
      <c r="A17" s="20" t="s">
        <v>68</v>
      </c>
      <c r="B17" s="21">
        <v>24</v>
      </c>
      <c r="C17" s="22" t="s">
        <v>4</v>
      </c>
      <c r="D17" s="23"/>
      <c r="E17" s="23">
        <v>100</v>
      </c>
      <c r="F17" s="23">
        <v>91</v>
      </c>
      <c r="G17" s="24">
        <f t="shared" si="0"/>
        <v>191</v>
      </c>
    </row>
    <row r="18" spans="1:7" ht="11.25">
      <c r="A18" s="4" t="s">
        <v>21</v>
      </c>
      <c r="B18" s="14">
        <v>27</v>
      </c>
      <c r="C18" s="6" t="s">
        <v>4</v>
      </c>
      <c r="D18" s="3">
        <v>95</v>
      </c>
      <c r="E18" s="3" t="s">
        <v>56</v>
      </c>
      <c r="F18" s="3">
        <v>97</v>
      </c>
      <c r="G18" s="2">
        <f t="shared" si="0"/>
        <v>192</v>
      </c>
    </row>
    <row r="19" spans="1:7" ht="11.25">
      <c r="A19" s="7" t="s">
        <v>10</v>
      </c>
      <c r="B19" s="5">
        <v>23</v>
      </c>
      <c r="C19" s="6" t="s">
        <v>4</v>
      </c>
      <c r="D19" s="3"/>
      <c r="E19" s="3">
        <v>99</v>
      </c>
      <c r="F19" s="3">
        <v>93</v>
      </c>
      <c r="G19" s="2">
        <f t="shared" si="0"/>
        <v>192</v>
      </c>
    </row>
    <row r="20" spans="1:7" ht="11.25">
      <c r="A20" s="4" t="s">
        <v>8</v>
      </c>
      <c r="B20" s="5">
        <v>28</v>
      </c>
      <c r="C20" s="6" t="s">
        <v>4</v>
      </c>
      <c r="D20" s="3" t="s">
        <v>52</v>
      </c>
      <c r="E20" s="3">
        <v>101</v>
      </c>
      <c r="F20" s="3">
        <v>92</v>
      </c>
      <c r="G20" s="2">
        <f t="shared" si="0"/>
        <v>193</v>
      </c>
    </row>
    <row r="21" spans="1:7" ht="11.25">
      <c r="A21" s="11" t="s">
        <v>12</v>
      </c>
      <c r="B21" s="5">
        <v>24</v>
      </c>
      <c r="C21" s="6" t="s">
        <v>4</v>
      </c>
      <c r="D21" s="3" t="s">
        <v>13</v>
      </c>
      <c r="E21" s="3">
        <v>105</v>
      </c>
      <c r="F21" s="3">
        <v>90</v>
      </c>
      <c r="G21" s="2">
        <f t="shared" si="0"/>
        <v>195</v>
      </c>
    </row>
    <row r="22" spans="1:7" ht="11.25">
      <c r="A22" s="4" t="s">
        <v>20</v>
      </c>
      <c r="B22" s="5">
        <v>24</v>
      </c>
      <c r="C22" s="6" t="s">
        <v>4</v>
      </c>
      <c r="D22" s="3" t="s">
        <v>51</v>
      </c>
      <c r="E22" s="3">
        <v>95</v>
      </c>
      <c r="F22" s="3">
        <v>101</v>
      </c>
      <c r="G22" s="2">
        <f t="shared" si="0"/>
        <v>196</v>
      </c>
    </row>
    <row r="23" spans="1:7" ht="11.25">
      <c r="A23" s="4" t="s">
        <v>17</v>
      </c>
      <c r="B23" s="8">
        <v>24</v>
      </c>
      <c r="C23" s="9" t="s">
        <v>4</v>
      </c>
      <c r="D23" s="3" t="s">
        <v>53</v>
      </c>
      <c r="E23" s="3">
        <v>101</v>
      </c>
      <c r="F23" s="3">
        <v>96</v>
      </c>
      <c r="G23" s="2">
        <f t="shared" si="0"/>
        <v>197</v>
      </c>
    </row>
    <row r="24" spans="1:7" ht="11.25">
      <c r="A24" s="4" t="s">
        <v>39</v>
      </c>
      <c r="B24" s="5">
        <v>25</v>
      </c>
      <c r="C24" s="16" t="s">
        <v>4</v>
      </c>
      <c r="D24" s="3">
        <v>98</v>
      </c>
      <c r="E24" s="3"/>
      <c r="F24" s="3">
        <v>101</v>
      </c>
      <c r="G24" s="2">
        <f t="shared" si="0"/>
        <v>199</v>
      </c>
    </row>
    <row r="25" spans="1:7" ht="11.25">
      <c r="A25" s="4" t="s">
        <v>29</v>
      </c>
      <c r="B25" s="12">
        <v>26</v>
      </c>
      <c r="C25" s="13" t="s">
        <v>4</v>
      </c>
      <c r="D25" s="3">
        <v>100</v>
      </c>
      <c r="E25" s="3">
        <v>103</v>
      </c>
      <c r="F25" s="3"/>
      <c r="G25" s="2">
        <f t="shared" si="0"/>
        <v>203</v>
      </c>
    </row>
    <row r="26" spans="1:7" ht="11.25">
      <c r="A26" s="10" t="s">
        <v>28</v>
      </c>
      <c r="B26" s="5">
        <v>29</v>
      </c>
      <c r="C26" s="6" t="s">
        <v>4</v>
      </c>
      <c r="D26" s="3">
        <v>106</v>
      </c>
      <c r="E26" s="3">
        <v>112</v>
      </c>
      <c r="F26" s="3"/>
      <c r="G26" s="2">
        <f t="shared" si="0"/>
        <v>218</v>
      </c>
    </row>
    <row r="27" spans="1:7" ht="11.25">
      <c r="A27" s="4" t="s">
        <v>24</v>
      </c>
      <c r="B27" s="5">
        <v>23</v>
      </c>
      <c r="C27" s="6" t="s">
        <v>4</v>
      </c>
      <c r="D27" s="3" t="s">
        <v>61</v>
      </c>
      <c r="E27" s="3"/>
      <c r="F27" s="3"/>
      <c r="G27" s="2">
        <f t="shared" si="0"/>
        <v>0</v>
      </c>
    </row>
    <row r="28" spans="1:7" ht="11.25">
      <c r="A28" s="7" t="s">
        <v>18</v>
      </c>
      <c r="B28" s="5">
        <v>28</v>
      </c>
      <c r="C28" s="6" t="s">
        <v>4</v>
      </c>
      <c r="D28" s="3"/>
      <c r="E28" s="3"/>
      <c r="F28" s="3" t="s">
        <v>62</v>
      </c>
      <c r="G28" s="2">
        <f t="shared" si="0"/>
        <v>0</v>
      </c>
    </row>
    <row r="29" spans="1:7" ht="11.25">
      <c r="A29" s="11" t="s">
        <v>6</v>
      </c>
      <c r="B29" s="5">
        <v>29</v>
      </c>
      <c r="C29" s="6" t="s">
        <v>4</v>
      </c>
      <c r="D29" s="3"/>
      <c r="E29" s="3"/>
      <c r="F29" s="3" t="s">
        <v>53</v>
      </c>
      <c r="G29" s="2">
        <f t="shared" si="0"/>
        <v>0</v>
      </c>
    </row>
    <row r="30" spans="1:7" ht="11.25">
      <c r="A30" s="20" t="s">
        <v>69</v>
      </c>
      <c r="B30" s="21">
        <v>31</v>
      </c>
      <c r="C30" s="28" t="s">
        <v>5</v>
      </c>
      <c r="D30" s="23"/>
      <c r="E30" s="23">
        <v>97</v>
      </c>
      <c r="F30" s="23">
        <v>104</v>
      </c>
      <c r="G30" s="24">
        <f t="shared" si="0"/>
        <v>201</v>
      </c>
    </row>
    <row r="31" spans="1:7" ht="11.25">
      <c r="A31" s="29" t="s">
        <v>70</v>
      </c>
      <c r="B31" s="21">
        <v>30</v>
      </c>
      <c r="C31" s="22" t="s">
        <v>5</v>
      </c>
      <c r="D31" s="23">
        <v>106</v>
      </c>
      <c r="E31" s="23" t="s">
        <v>50</v>
      </c>
      <c r="F31" s="23">
        <v>97</v>
      </c>
      <c r="G31" s="24">
        <f t="shared" si="0"/>
        <v>203</v>
      </c>
    </row>
    <row r="32" spans="1:7" ht="11.25">
      <c r="A32" s="10" t="s">
        <v>32</v>
      </c>
      <c r="B32" s="14">
        <v>32</v>
      </c>
      <c r="C32" s="6" t="s">
        <v>5</v>
      </c>
      <c r="D32" s="3" t="s">
        <v>48</v>
      </c>
      <c r="E32" s="3">
        <v>108</v>
      </c>
      <c r="F32" s="3">
        <v>97</v>
      </c>
      <c r="G32" s="2">
        <f t="shared" si="0"/>
        <v>205</v>
      </c>
    </row>
    <row r="33" spans="1:7" ht="11.25">
      <c r="A33" s="7" t="s">
        <v>7</v>
      </c>
      <c r="B33" s="5">
        <v>35</v>
      </c>
      <c r="C33" s="6" t="s">
        <v>5</v>
      </c>
      <c r="D33" s="3" t="s">
        <v>49</v>
      </c>
      <c r="E33" s="3">
        <v>107</v>
      </c>
      <c r="F33" s="3">
        <v>99</v>
      </c>
      <c r="G33" s="2">
        <f t="shared" si="0"/>
        <v>206</v>
      </c>
    </row>
    <row r="34" spans="1:7" ht="11.25">
      <c r="A34" s="10" t="s">
        <v>22</v>
      </c>
      <c r="B34" s="15">
        <v>38</v>
      </c>
      <c r="C34" s="9" t="s">
        <v>5</v>
      </c>
      <c r="D34" s="3" t="s">
        <v>47</v>
      </c>
      <c r="E34" s="3">
        <v>103</v>
      </c>
      <c r="F34" s="3">
        <v>107</v>
      </c>
      <c r="G34" s="2">
        <f t="shared" si="0"/>
        <v>210</v>
      </c>
    </row>
    <row r="35" spans="1:7" ht="11.25">
      <c r="A35" s="4" t="s">
        <v>35</v>
      </c>
      <c r="B35" s="5">
        <v>30</v>
      </c>
      <c r="C35" s="6" t="s">
        <v>5</v>
      </c>
      <c r="D35" s="3">
        <v>105</v>
      </c>
      <c r="E35" s="3">
        <v>105</v>
      </c>
      <c r="F35" s="3" t="s">
        <v>50</v>
      </c>
      <c r="G35" s="2">
        <f t="shared" si="0"/>
        <v>210</v>
      </c>
    </row>
    <row r="36" spans="1:7" ht="11.25">
      <c r="A36" s="4" t="s">
        <v>40</v>
      </c>
      <c r="B36" s="5">
        <v>31</v>
      </c>
      <c r="C36" s="16" t="s">
        <v>5</v>
      </c>
      <c r="D36" s="3">
        <v>113</v>
      </c>
      <c r="E36" s="3">
        <v>108</v>
      </c>
      <c r="F36" s="3"/>
      <c r="G36" s="2">
        <f t="shared" si="0"/>
        <v>221</v>
      </c>
    </row>
    <row r="37" spans="1:7" ht="11.25">
      <c r="A37" s="4" t="s">
        <v>16</v>
      </c>
      <c r="B37" s="5">
        <v>33</v>
      </c>
      <c r="C37" s="6" t="s">
        <v>5</v>
      </c>
      <c r="D37" s="3">
        <v>114</v>
      </c>
      <c r="E37" s="3">
        <v>108</v>
      </c>
      <c r="F37" s="3"/>
      <c r="G37" s="2">
        <f t="shared" si="0"/>
        <v>222</v>
      </c>
    </row>
    <row r="38" spans="1:7" ht="11.25">
      <c r="A38" s="10" t="s">
        <v>33</v>
      </c>
      <c r="B38" s="15">
        <v>43</v>
      </c>
      <c r="C38" s="9" t="s">
        <v>5</v>
      </c>
      <c r="D38" s="3">
        <v>105</v>
      </c>
      <c r="E38" s="3">
        <v>120</v>
      </c>
      <c r="F38" s="3"/>
      <c r="G38" s="2">
        <f t="shared" si="0"/>
        <v>225</v>
      </c>
    </row>
    <row r="39" spans="1:7" ht="11.25">
      <c r="A39" s="7" t="s">
        <v>36</v>
      </c>
      <c r="B39" s="5">
        <v>36</v>
      </c>
      <c r="C39" s="6" t="s">
        <v>5</v>
      </c>
      <c r="D39" s="3" t="s">
        <v>46</v>
      </c>
      <c r="E39" s="3">
        <v>120</v>
      </c>
      <c r="F39" s="3">
        <v>112</v>
      </c>
      <c r="G39" s="2">
        <f t="shared" si="0"/>
        <v>232</v>
      </c>
    </row>
    <row r="40" spans="1:7" ht="11.25">
      <c r="A40" s="4" t="s">
        <v>19</v>
      </c>
      <c r="B40" s="14">
        <v>34</v>
      </c>
      <c r="C40" s="6" t="s">
        <v>5</v>
      </c>
      <c r="D40" s="3"/>
      <c r="E40" s="3" t="s">
        <v>57</v>
      </c>
      <c r="F40" s="3"/>
      <c r="G40" s="2">
        <f t="shared" si="0"/>
        <v>0</v>
      </c>
    </row>
    <row r="41" spans="1:7" ht="11.25">
      <c r="A41" s="4" t="s">
        <v>11</v>
      </c>
      <c r="B41" s="5">
        <v>34</v>
      </c>
      <c r="C41" s="6" t="s">
        <v>5</v>
      </c>
      <c r="D41" s="3" t="s">
        <v>55</v>
      </c>
      <c r="E41" s="3"/>
      <c r="F41" s="3"/>
      <c r="G41" s="2">
        <f t="shared" si="0"/>
        <v>0</v>
      </c>
    </row>
    <row r="42" spans="1:7" ht="11.25">
      <c r="A42" s="4" t="s">
        <v>31</v>
      </c>
      <c r="B42" s="5">
        <v>45</v>
      </c>
      <c r="C42" s="6" t="s">
        <v>5</v>
      </c>
      <c r="D42" s="3"/>
      <c r="E42" s="3"/>
      <c r="F42" s="3" t="s">
        <v>49</v>
      </c>
      <c r="G42" s="2">
        <f t="shared" si="0"/>
        <v>0</v>
      </c>
    </row>
    <row r="43" spans="1:7" ht="11.25">
      <c r="A43" s="10" t="s">
        <v>41</v>
      </c>
      <c r="B43" s="18">
        <v>45</v>
      </c>
      <c r="C43" s="3" t="s">
        <v>5</v>
      </c>
      <c r="D43" s="3" t="s">
        <v>64</v>
      </c>
      <c r="E43" s="3"/>
      <c r="F43" s="3"/>
      <c r="G43" s="2">
        <f t="shared" si="0"/>
        <v>0</v>
      </c>
    </row>
  </sheetData>
  <sheetProtection/>
  <printOptions/>
  <pageMargins left="0.75" right="0.75" top="1" bottom="1" header="0.5" footer="0.5"/>
  <pageSetup orientation="portrait" paperSize="9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1">
      <selection activeCell="D4" sqref="D4"/>
    </sheetView>
  </sheetViews>
  <sheetFormatPr defaultColWidth="9.140625" defaultRowHeight="12.75"/>
  <sheetData>
    <row r="1" spans="1:28" ht="12.75">
      <c r="A1" s="30" t="s">
        <v>71</v>
      </c>
      <c r="B1" s="31"/>
      <c r="C1" s="32"/>
      <c r="D1" s="32"/>
      <c r="E1" s="32"/>
      <c r="F1" s="32"/>
      <c r="G1" s="32"/>
      <c r="H1" s="32"/>
      <c r="K1" s="30" t="s">
        <v>71</v>
      </c>
      <c r="L1" s="30"/>
      <c r="M1" s="32"/>
      <c r="N1" s="32"/>
      <c r="O1" s="32"/>
      <c r="P1" s="32"/>
      <c r="Q1" s="32"/>
      <c r="R1" s="32"/>
      <c r="U1" s="30" t="s">
        <v>71</v>
      </c>
      <c r="V1" s="30"/>
      <c r="W1" s="32"/>
      <c r="X1" s="32"/>
      <c r="Y1" s="32"/>
      <c r="Z1" s="32"/>
      <c r="AA1" s="32"/>
      <c r="AB1" s="32"/>
    </row>
    <row r="2" spans="1:28" ht="12.75">
      <c r="A2" s="30"/>
      <c r="B2" s="33"/>
      <c r="C2" s="34" t="s">
        <v>72</v>
      </c>
      <c r="D2" s="35"/>
      <c r="E2" s="34" t="s">
        <v>73</v>
      </c>
      <c r="F2" s="35"/>
      <c r="G2" s="36" t="s">
        <v>44</v>
      </c>
      <c r="H2" s="32"/>
      <c r="K2" s="30"/>
      <c r="L2" s="53"/>
      <c r="M2" s="34" t="s">
        <v>72</v>
      </c>
      <c r="N2" s="35"/>
      <c r="O2" s="34" t="s">
        <v>73</v>
      </c>
      <c r="P2" s="35"/>
      <c r="Q2" s="36" t="s">
        <v>44</v>
      </c>
      <c r="R2" s="32"/>
      <c r="U2" s="30"/>
      <c r="V2" s="53"/>
      <c r="W2" s="34" t="s">
        <v>72</v>
      </c>
      <c r="X2" s="35"/>
      <c r="Y2" s="34" t="s">
        <v>73</v>
      </c>
      <c r="Z2" s="35"/>
      <c r="AA2" s="36" t="s">
        <v>44</v>
      </c>
      <c r="AB2" s="32"/>
    </row>
    <row r="3" spans="1:28" ht="13.5" thickBot="1">
      <c r="A3" s="37" t="s">
        <v>74</v>
      </c>
      <c r="B3" s="38" t="s">
        <v>1</v>
      </c>
      <c r="C3" s="39" t="s">
        <v>3</v>
      </c>
      <c r="D3" s="38" t="s">
        <v>75</v>
      </c>
      <c r="E3" s="39" t="s">
        <v>3</v>
      </c>
      <c r="F3" s="38" t="s">
        <v>75</v>
      </c>
      <c r="G3" s="40" t="s">
        <v>3</v>
      </c>
      <c r="H3" s="39" t="s">
        <v>76</v>
      </c>
      <c r="K3" s="37" t="s">
        <v>97</v>
      </c>
      <c r="L3" s="38" t="s">
        <v>1</v>
      </c>
      <c r="M3" s="39" t="s">
        <v>3</v>
      </c>
      <c r="N3" s="38" t="s">
        <v>75</v>
      </c>
      <c r="O3" s="39" t="s">
        <v>3</v>
      </c>
      <c r="P3" s="38" t="s">
        <v>75</v>
      </c>
      <c r="Q3" s="40" t="s">
        <v>3</v>
      </c>
      <c r="R3" s="39" t="s">
        <v>76</v>
      </c>
      <c r="U3" t="s">
        <v>119</v>
      </c>
      <c r="V3" s="55" t="s">
        <v>1</v>
      </c>
      <c r="W3" s="39" t="s">
        <v>3</v>
      </c>
      <c r="X3" s="38" t="s">
        <v>75</v>
      </c>
      <c r="Y3" s="39" t="s">
        <v>3</v>
      </c>
      <c r="Z3" s="38" t="s">
        <v>75</v>
      </c>
      <c r="AA3" s="40" t="s">
        <v>3</v>
      </c>
      <c r="AB3" s="39" t="s">
        <v>76</v>
      </c>
    </row>
    <row r="4" spans="1:28" ht="12.75">
      <c r="A4" s="41" t="s">
        <v>77</v>
      </c>
      <c r="B4" s="42">
        <v>12</v>
      </c>
      <c r="C4" s="32">
        <v>83</v>
      </c>
      <c r="D4" s="43">
        <f aca="true" t="shared" si="0" ref="D4:D16">IF(C4&gt;0,C4-$B4," ")</f>
        <v>71</v>
      </c>
      <c r="E4" s="32"/>
      <c r="F4" s="43" t="str">
        <f aca="true" t="shared" si="1" ref="F4:F28">IF(E4&gt;0,E4-$B4," ")</f>
        <v> </v>
      </c>
      <c r="G4" s="44"/>
      <c r="H4" s="32">
        <f aca="true" t="shared" si="2" ref="H4:H28">IF(C4+E4+G4&gt;0,SUM(C4,E4,G4)," ")</f>
        <v>83</v>
      </c>
      <c r="K4" s="11" t="s">
        <v>27</v>
      </c>
      <c r="L4" s="42">
        <v>25</v>
      </c>
      <c r="M4" s="32">
        <v>94</v>
      </c>
      <c r="N4" s="43">
        <f aca="true" t="shared" si="3" ref="N4:N34">IF(M4&gt;0,M4-$B4," ")</f>
        <v>82</v>
      </c>
      <c r="O4" s="32"/>
      <c r="P4" s="43" t="str">
        <f aca="true" t="shared" si="4" ref="P4:P34">IF(O4&gt;0,O4-$B4," ")</f>
        <v> </v>
      </c>
      <c r="Q4" s="44"/>
      <c r="R4" s="32">
        <f aca="true" t="shared" si="5" ref="R4:R34">IF(M4+O4+Q4&gt;0,SUM(M4,O4,Q4)," ")</f>
        <v>94</v>
      </c>
      <c r="U4" s="7" t="s">
        <v>120</v>
      </c>
      <c r="V4" s="45">
        <v>45</v>
      </c>
      <c r="W4" s="32">
        <v>100</v>
      </c>
      <c r="X4" s="43">
        <f aca="true" t="shared" si="6" ref="X4:X51">IF(W4&gt;0,W4-$B4," ")</f>
        <v>88</v>
      </c>
      <c r="Y4" s="32"/>
      <c r="Z4" s="43" t="str">
        <f aca="true" t="shared" si="7" ref="Z4:Z51">IF(Y4&gt;0,Y4-$B4," ")</f>
        <v> </v>
      </c>
      <c r="AA4" s="44"/>
      <c r="AB4" s="32">
        <f aca="true" t="shared" si="8" ref="AB4:AB18">SUM(W4,Y4,AA4)</f>
        <v>100</v>
      </c>
    </row>
    <row r="5" spans="1:28" ht="12.75">
      <c r="A5" s="4" t="s">
        <v>78</v>
      </c>
      <c r="B5" s="42">
        <v>17</v>
      </c>
      <c r="C5" s="32">
        <v>85</v>
      </c>
      <c r="D5" s="43">
        <f t="shared" si="0"/>
        <v>68</v>
      </c>
      <c r="E5" s="32"/>
      <c r="F5" s="43" t="str">
        <f t="shared" si="1"/>
        <v> </v>
      </c>
      <c r="G5" s="44"/>
      <c r="H5" s="32">
        <f t="shared" si="2"/>
        <v>85</v>
      </c>
      <c r="K5" s="4" t="s">
        <v>29</v>
      </c>
      <c r="L5" s="42">
        <v>25</v>
      </c>
      <c r="M5" s="32">
        <v>96</v>
      </c>
      <c r="N5" s="43">
        <f t="shared" si="3"/>
        <v>79</v>
      </c>
      <c r="O5" s="32"/>
      <c r="P5" s="43" t="str">
        <f t="shared" si="4"/>
        <v> </v>
      </c>
      <c r="Q5" s="44"/>
      <c r="R5" s="32">
        <f t="shared" si="5"/>
        <v>96</v>
      </c>
      <c r="U5" s="4" t="s">
        <v>20</v>
      </c>
      <c r="V5" s="42">
        <v>31</v>
      </c>
      <c r="W5" s="32">
        <v>103</v>
      </c>
      <c r="X5" s="43">
        <f t="shared" si="6"/>
        <v>86</v>
      </c>
      <c r="Y5" s="32"/>
      <c r="Z5" s="43" t="str">
        <f t="shared" si="7"/>
        <v> </v>
      </c>
      <c r="AA5" s="44"/>
      <c r="AB5" s="32">
        <f t="shared" si="8"/>
        <v>103</v>
      </c>
    </row>
    <row r="6" spans="1:28" ht="12.75">
      <c r="A6" s="4" t="s">
        <v>79</v>
      </c>
      <c r="B6" s="42">
        <v>11</v>
      </c>
      <c r="C6" s="32">
        <v>87</v>
      </c>
      <c r="D6" s="43">
        <f t="shared" si="0"/>
        <v>76</v>
      </c>
      <c r="E6" s="32"/>
      <c r="F6" s="43" t="str">
        <f t="shared" si="1"/>
        <v> </v>
      </c>
      <c r="G6" s="44"/>
      <c r="H6" s="32">
        <f t="shared" si="2"/>
        <v>87</v>
      </c>
      <c r="K6" s="7" t="s">
        <v>10</v>
      </c>
      <c r="L6" s="45">
        <v>23</v>
      </c>
      <c r="M6" s="32">
        <v>97</v>
      </c>
      <c r="N6" s="43">
        <f t="shared" si="3"/>
        <v>86</v>
      </c>
      <c r="O6" s="32"/>
      <c r="P6" s="43" t="str">
        <f t="shared" si="4"/>
        <v> </v>
      </c>
      <c r="Q6" s="44"/>
      <c r="R6" s="32">
        <f t="shared" si="5"/>
        <v>97</v>
      </c>
      <c r="U6" s="7" t="s">
        <v>7</v>
      </c>
      <c r="V6" s="45">
        <v>37</v>
      </c>
      <c r="W6" s="32">
        <v>104</v>
      </c>
      <c r="X6" s="43">
        <f t="shared" si="6"/>
        <v>93</v>
      </c>
      <c r="Y6" s="32"/>
      <c r="Z6" s="43" t="str">
        <f t="shared" si="7"/>
        <v> </v>
      </c>
      <c r="AA6" s="44"/>
      <c r="AB6" s="32">
        <f t="shared" si="8"/>
        <v>104</v>
      </c>
    </row>
    <row r="7" spans="1:28" ht="12.75">
      <c r="A7" s="4" t="s">
        <v>80</v>
      </c>
      <c r="B7" s="42">
        <v>19</v>
      </c>
      <c r="C7" s="32">
        <v>87</v>
      </c>
      <c r="D7" s="43">
        <f t="shared" si="0"/>
        <v>68</v>
      </c>
      <c r="E7" s="32"/>
      <c r="F7" s="43" t="str">
        <f t="shared" si="1"/>
        <v> </v>
      </c>
      <c r="G7" s="44"/>
      <c r="H7" s="32">
        <f t="shared" si="2"/>
        <v>87</v>
      </c>
      <c r="K7" s="4" t="s">
        <v>8</v>
      </c>
      <c r="L7" s="42">
        <v>27</v>
      </c>
      <c r="M7" s="32">
        <v>102</v>
      </c>
      <c r="N7" s="43">
        <f t="shared" si="3"/>
        <v>83</v>
      </c>
      <c r="O7" s="32"/>
      <c r="P7" s="43" t="str">
        <f t="shared" si="4"/>
        <v> </v>
      </c>
      <c r="Q7" s="44"/>
      <c r="R7" s="32">
        <f t="shared" si="5"/>
        <v>102</v>
      </c>
      <c r="U7" s="4" t="s">
        <v>6</v>
      </c>
      <c r="V7" s="42">
        <v>32</v>
      </c>
      <c r="W7" s="32">
        <v>105</v>
      </c>
      <c r="X7" s="43">
        <f t="shared" si="6"/>
        <v>86</v>
      </c>
      <c r="Y7" s="32"/>
      <c r="Z7" s="43" t="str">
        <f t="shared" si="7"/>
        <v> </v>
      </c>
      <c r="AA7" s="44"/>
      <c r="AB7" s="32">
        <f t="shared" si="8"/>
        <v>105</v>
      </c>
    </row>
    <row r="8" spans="1:28" ht="12.75">
      <c r="A8" s="4" t="s">
        <v>26</v>
      </c>
      <c r="B8" s="42">
        <v>15</v>
      </c>
      <c r="C8" s="32">
        <v>88</v>
      </c>
      <c r="D8" s="43">
        <f t="shared" si="0"/>
        <v>73</v>
      </c>
      <c r="E8" s="32"/>
      <c r="F8" s="43" t="str">
        <f t="shared" si="1"/>
        <v> </v>
      </c>
      <c r="G8" s="44"/>
      <c r="H8" s="32">
        <f t="shared" si="2"/>
        <v>88</v>
      </c>
      <c r="K8" s="4" t="s">
        <v>15</v>
      </c>
      <c r="L8" s="42">
        <v>23</v>
      </c>
      <c r="M8" s="32">
        <v>102</v>
      </c>
      <c r="N8" s="43">
        <f t="shared" si="3"/>
        <v>87</v>
      </c>
      <c r="O8" s="32"/>
      <c r="P8" s="43" t="str">
        <f t="shared" si="4"/>
        <v> </v>
      </c>
      <c r="Q8" s="44"/>
      <c r="R8" s="32">
        <f t="shared" si="5"/>
        <v>102</v>
      </c>
      <c r="U8" s="7" t="s">
        <v>121</v>
      </c>
      <c r="V8" s="45">
        <v>33</v>
      </c>
      <c r="W8" s="32">
        <v>109</v>
      </c>
      <c r="X8" s="43">
        <f t="shared" si="6"/>
        <v>94</v>
      </c>
      <c r="Y8" s="32"/>
      <c r="Z8" s="43" t="str">
        <f t="shared" si="7"/>
        <v> </v>
      </c>
      <c r="AA8" s="44"/>
      <c r="AB8" s="32">
        <f t="shared" si="8"/>
        <v>109</v>
      </c>
    </row>
    <row r="9" spans="1:28" ht="12.75">
      <c r="A9" s="4" t="s">
        <v>81</v>
      </c>
      <c r="B9" s="42">
        <v>16</v>
      </c>
      <c r="C9" s="32">
        <v>89</v>
      </c>
      <c r="D9" s="43">
        <f t="shared" si="0"/>
        <v>73</v>
      </c>
      <c r="E9" s="32"/>
      <c r="F9" s="43" t="str">
        <f t="shared" si="1"/>
        <v> </v>
      </c>
      <c r="G9" s="44"/>
      <c r="H9" s="32">
        <f t="shared" si="2"/>
        <v>89</v>
      </c>
      <c r="K9" s="4" t="s">
        <v>24</v>
      </c>
      <c r="L9" s="42">
        <v>23</v>
      </c>
      <c r="M9" s="32">
        <v>103</v>
      </c>
      <c r="N9" s="43">
        <f t="shared" si="3"/>
        <v>87</v>
      </c>
      <c r="O9" s="32"/>
      <c r="P9" s="43" t="str">
        <f t="shared" si="4"/>
        <v> </v>
      </c>
      <c r="Q9" s="44"/>
      <c r="R9" s="32">
        <f t="shared" si="5"/>
        <v>103</v>
      </c>
      <c r="U9" s="4" t="s">
        <v>35</v>
      </c>
      <c r="V9" s="42">
        <v>35</v>
      </c>
      <c r="W9" s="32">
        <v>109</v>
      </c>
      <c r="X9" s="43">
        <f t="shared" si="6"/>
        <v>93</v>
      </c>
      <c r="Y9" s="32"/>
      <c r="Z9" s="43" t="str">
        <f t="shared" si="7"/>
        <v> </v>
      </c>
      <c r="AA9" s="44"/>
      <c r="AB9" s="32">
        <f t="shared" si="8"/>
        <v>109</v>
      </c>
    </row>
    <row r="10" spans="1:28" ht="12.75">
      <c r="A10" s="4" t="s">
        <v>37</v>
      </c>
      <c r="B10" s="42">
        <v>15</v>
      </c>
      <c r="C10" s="32">
        <v>90</v>
      </c>
      <c r="D10" s="43">
        <f t="shared" si="0"/>
        <v>75</v>
      </c>
      <c r="E10" s="32"/>
      <c r="F10" s="43" t="str">
        <f t="shared" si="1"/>
        <v> </v>
      </c>
      <c r="G10" s="44"/>
      <c r="H10" s="32">
        <f t="shared" si="2"/>
        <v>90</v>
      </c>
      <c r="K10" s="4" t="s">
        <v>38</v>
      </c>
      <c r="L10" s="42">
        <v>23</v>
      </c>
      <c r="M10" s="32">
        <v>103</v>
      </c>
      <c r="N10" s="43">
        <f t="shared" si="3"/>
        <v>88</v>
      </c>
      <c r="O10" s="32"/>
      <c r="P10" s="43" t="str">
        <f t="shared" si="4"/>
        <v> </v>
      </c>
      <c r="Q10" s="44"/>
      <c r="R10" s="32">
        <f t="shared" si="5"/>
        <v>103</v>
      </c>
      <c r="U10" s="4" t="s">
        <v>39</v>
      </c>
      <c r="V10" s="42">
        <v>35</v>
      </c>
      <c r="W10" s="32">
        <v>113</v>
      </c>
      <c r="X10" s="43">
        <f t="shared" si="6"/>
        <v>98</v>
      </c>
      <c r="Y10" s="32"/>
      <c r="Z10" s="43" t="str">
        <f t="shared" si="7"/>
        <v> </v>
      </c>
      <c r="AA10" s="44"/>
      <c r="AB10" s="32">
        <f t="shared" si="8"/>
        <v>113</v>
      </c>
    </row>
    <row r="11" spans="1:28" ht="12.75">
      <c r="A11" s="11" t="s">
        <v>14</v>
      </c>
      <c r="B11" s="42">
        <v>20</v>
      </c>
      <c r="C11" s="32">
        <v>93</v>
      </c>
      <c r="D11" s="43">
        <f t="shared" si="0"/>
        <v>73</v>
      </c>
      <c r="E11" s="32"/>
      <c r="F11" s="43" t="str">
        <f t="shared" si="1"/>
        <v> </v>
      </c>
      <c r="G11" s="44"/>
      <c r="H11" s="32">
        <f t="shared" si="2"/>
        <v>93</v>
      </c>
      <c r="K11" s="4" t="s">
        <v>98</v>
      </c>
      <c r="L11" s="42">
        <v>23</v>
      </c>
      <c r="M11" s="32">
        <v>105</v>
      </c>
      <c r="N11" s="43">
        <f t="shared" si="3"/>
        <v>85</v>
      </c>
      <c r="O11" s="32"/>
      <c r="P11" s="43" t="str">
        <f t="shared" si="4"/>
        <v> </v>
      </c>
      <c r="Q11" s="44"/>
      <c r="R11" s="32">
        <f t="shared" si="5"/>
        <v>105</v>
      </c>
      <c r="U11" s="7" t="s">
        <v>122</v>
      </c>
      <c r="V11" s="45">
        <v>33</v>
      </c>
      <c r="W11" s="32">
        <v>117</v>
      </c>
      <c r="X11" s="43">
        <f t="shared" si="6"/>
        <v>97</v>
      </c>
      <c r="Y11" s="32"/>
      <c r="Z11" s="43" t="str">
        <f t="shared" si="7"/>
        <v> </v>
      </c>
      <c r="AA11" s="44"/>
      <c r="AB11" s="32">
        <f t="shared" si="8"/>
        <v>117</v>
      </c>
    </row>
    <row r="12" spans="1:28" ht="12.75">
      <c r="A12" s="4" t="s">
        <v>82</v>
      </c>
      <c r="B12" s="42">
        <v>17</v>
      </c>
      <c r="C12" s="32">
        <v>97</v>
      </c>
      <c r="D12" s="43">
        <f t="shared" si="0"/>
        <v>80</v>
      </c>
      <c r="E12" s="32"/>
      <c r="F12" s="43" t="str">
        <f t="shared" si="1"/>
        <v> </v>
      </c>
      <c r="G12" s="44"/>
      <c r="H12" s="32">
        <f t="shared" si="2"/>
        <v>97</v>
      </c>
      <c r="K12" s="7" t="s">
        <v>18</v>
      </c>
      <c r="L12" s="45">
        <v>27</v>
      </c>
      <c r="M12" s="32">
        <v>106</v>
      </c>
      <c r="N12" s="43">
        <f t="shared" si="3"/>
        <v>89</v>
      </c>
      <c r="O12" s="32"/>
      <c r="P12" s="43" t="str">
        <f t="shared" si="4"/>
        <v> </v>
      </c>
      <c r="Q12" s="44"/>
      <c r="R12" s="32">
        <f t="shared" si="5"/>
        <v>106</v>
      </c>
      <c r="U12" s="4" t="s">
        <v>40</v>
      </c>
      <c r="V12" s="42">
        <v>30</v>
      </c>
      <c r="W12" s="32">
        <v>117</v>
      </c>
      <c r="X12" s="43">
        <f t="shared" si="6"/>
        <v>100</v>
      </c>
      <c r="Y12" s="32"/>
      <c r="Z12" s="43" t="str">
        <f t="shared" si="7"/>
        <v> </v>
      </c>
      <c r="AA12" s="44"/>
      <c r="AB12" s="32">
        <f t="shared" si="8"/>
        <v>117</v>
      </c>
    </row>
    <row r="13" spans="1:28" ht="12.75">
      <c r="A13" s="4" t="s">
        <v>25</v>
      </c>
      <c r="B13" s="42">
        <v>20</v>
      </c>
      <c r="C13" s="32">
        <v>97</v>
      </c>
      <c r="D13" s="43">
        <f t="shared" si="0"/>
        <v>77</v>
      </c>
      <c r="E13" s="32"/>
      <c r="F13" s="43" t="str">
        <f t="shared" si="1"/>
        <v> </v>
      </c>
      <c r="G13" s="44"/>
      <c r="H13" s="32">
        <f t="shared" si="2"/>
        <v>97</v>
      </c>
      <c r="K13" s="4" t="s">
        <v>17</v>
      </c>
      <c r="L13" s="42">
        <v>25</v>
      </c>
      <c r="M13" s="32">
        <v>108</v>
      </c>
      <c r="N13" s="43">
        <f t="shared" si="3"/>
        <v>88</v>
      </c>
      <c r="O13" s="32"/>
      <c r="P13" s="43" t="str">
        <f t="shared" si="4"/>
        <v> </v>
      </c>
      <c r="Q13" s="44"/>
      <c r="R13" s="32">
        <f t="shared" si="5"/>
        <v>108</v>
      </c>
      <c r="U13" s="4" t="s">
        <v>16</v>
      </c>
      <c r="V13" s="42">
        <v>36</v>
      </c>
      <c r="W13" s="32">
        <v>118</v>
      </c>
      <c r="X13" s="43">
        <f t="shared" si="6"/>
        <v>98</v>
      </c>
      <c r="Y13" s="32"/>
      <c r="Z13" s="43" t="str">
        <f t="shared" si="7"/>
        <v> </v>
      </c>
      <c r="AA13" s="44"/>
      <c r="AB13" s="32">
        <f t="shared" si="8"/>
        <v>118</v>
      </c>
    </row>
    <row r="14" spans="1:28" ht="12.75">
      <c r="A14" s="7" t="s">
        <v>23</v>
      </c>
      <c r="B14" s="45">
        <v>17</v>
      </c>
      <c r="C14" s="32">
        <v>99</v>
      </c>
      <c r="D14" s="43">
        <f t="shared" si="0"/>
        <v>82</v>
      </c>
      <c r="E14" s="32"/>
      <c r="F14" s="43" t="str">
        <f t="shared" si="1"/>
        <v> </v>
      </c>
      <c r="G14" s="44"/>
      <c r="H14" s="32">
        <f t="shared" si="2"/>
        <v>99</v>
      </c>
      <c r="K14" s="4" t="s">
        <v>99</v>
      </c>
      <c r="L14" s="42">
        <v>28</v>
      </c>
      <c r="M14" s="32">
        <v>108</v>
      </c>
      <c r="N14" s="43">
        <f t="shared" si="3"/>
        <v>91</v>
      </c>
      <c r="O14" s="32"/>
      <c r="P14" s="43" t="str">
        <f t="shared" si="4"/>
        <v> </v>
      </c>
      <c r="Q14" s="44"/>
      <c r="R14" s="32">
        <f t="shared" si="5"/>
        <v>108</v>
      </c>
      <c r="U14" s="7" t="s">
        <v>123</v>
      </c>
      <c r="V14" s="45">
        <v>32</v>
      </c>
      <c r="W14" s="32">
        <v>118</v>
      </c>
      <c r="X14" s="43">
        <f t="shared" si="6"/>
        <v>101</v>
      </c>
      <c r="Y14" s="32"/>
      <c r="Z14" s="43" t="str">
        <f t="shared" si="7"/>
        <v> </v>
      </c>
      <c r="AA14" s="44"/>
      <c r="AB14" s="32">
        <f t="shared" si="8"/>
        <v>118</v>
      </c>
    </row>
    <row r="15" spans="1:28" ht="12.75">
      <c r="A15" s="4" t="s">
        <v>83</v>
      </c>
      <c r="B15" s="42">
        <v>20</v>
      </c>
      <c r="C15" s="32">
        <v>105</v>
      </c>
      <c r="D15" s="43">
        <f t="shared" si="0"/>
        <v>85</v>
      </c>
      <c r="E15" s="32"/>
      <c r="F15" s="43" t="str">
        <f t="shared" si="1"/>
        <v> </v>
      </c>
      <c r="G15" s="44"/>
      <c r="H15" s="32">
        <f t="shared" si="2"/>
        <v>105</v>
      </c>
      <c r="K15" s="7" t="s">
        <v>100</v>
      </c>
      <c r="L15" s="45">
        <v>29</v>
      </c>
      <c r="M15" s="32">
        <v>115</v>
      </c>
      <c r="N15" s="43">
        <f t="shared" si="3"/>
        <v>95</v>
      </c>
      <c r="O15" s="32"/>
      <c r="P15" s="43" t="str">
        <f t="shared" si="4"/>
        <v> </v>
      </c>
      <c r="Q15" s="44"/>
      <c r="R15" s="32">
        <f t="shared" si="5"/>
        <v>115</v>
      </c>
      <c r="U15" s="11" t="s">
        <v>124</v>
      </c>
      <c r="V15" s="42">
        <v>43</v>
      </c>
      <c r="W15" s="32">
        <v>126</v>
      </c>
      <c r="X15" s="43">
        <f t="shared" si="6"/>
        <v>106</v>
      </c>
      <c r="Y15" s="32"/>
      <c r="Z15" s="43" t="str">
        <f t="shared" si="7"/>
        <v> </v>
      </c>
      <c r="AA15" s="44"/>
      <c r="AB15" s="32">
        <f t="shared" si="8"/>
        <v>126</v>
      </c>
    </row>
    <row r="16" spans="1:28" ht="12.75">
      <c r="A16" s="4" t="s">
        <v>84</v>
      </c>
      <c r="B16" s="42">
        <v>22</v>
      </c>
      <c r="C16" s="32">
        <v>107</v>
      </c>
      <c r="D16" s="43">
        <f t="shared" si="0"/>
        <v>85</v>
      </c>
      <c r="E16" s="32"/>
      <c r="F16" s="43" t="str">
        <f t="shared" si="1"/>
        <v> </v>
      </c>
      <c r="G16" s="44"/>
      <c r="H16" s="32">
        <f t="shared" si="2"/>
        <v>107</v>
      </c>
      <c r="K16" s="4" t="s">
        <v>101</v>
      </c>
      <c r="L16" s="42">
        <v>25</v>
      </c>
      <c r="M16" s="32"/>
      <c r="N16" s="43" t="str">
        <f t="shared" si="3"/>
        <v> </v>
      </c>
      <c r="O16" s="32"/>
      <c r="P16" s="43" t="str">
        <f t="shared" si="4"/>
        <v> </v>
      </c>
      <c r="Q16" s="44"/>
      <c r="R16" s="32" t="str">
        <f t="shared" si="5"/>
        <v> </v>
      </c>
      <c r="U16" s="11" t="s">
        <v>125</v>
      </c>
      <c r="V16" s="42">
        <v>45</v>
      </c>
      <c r="W16" s="32">
        <v>129</v>
      </c>
      <c r="X16" s="43">
        <f t="shared" si="6"/>
        <v>107</v>
      </c>
      <c r="Y16" s="32"/>
      <c r="Z16" s="43" t="str">
        <f t="shared" si="7"/>
        <v> </v>
      </c>
      <c r="AA16" s="44"/>
      <c r="AB16" s="32">
        <f t="shared" si="8"/>
        <v>129</v>
      </c>
    </row>
    <row r="17" spans="1:28" ht="12.75">
      <c r="A17" s="4" t="s">
        <v>85</v>
      </c>
      <c r="B17" s="42">
        <v>16</v>
      </c>
      <c r="C17" s="32"/>
      <c r="D17" s="43"/>
      <c r="E17" s="32"/>
      <c r="F17" s="43" t="str">
        <f t="shared" si="1"/>
        <v> </v>
      </c>
      <c r="G17" s="44"/>
      <c r="H17" s="32" t="str">
        <f t="shared" si="2"/>
        <v> </v>
      </c>
      <c r="K17" s="7" t="s">
        <v>102</v>
      </c>
      <c r="L17" s="45">
        <v>24</v>
      </c>
      <c r="M17" s="32"/>
      <c r="N17" s="43" t="str">
        <f t="shared" si="3"/>
        <v> </v>
      </c>
      <c r="O17" s="32"/>
      <c r="P17" s="43" t="str">
        <f t="shared" si="4"/>
        <v> </v>
      </c>
      <c r="Q17" s="44"/>
      <c r="R17" s="32" t="str">
        <f t="shared" si="5"/>
        <v> </v>
      </c>
      <c r="U17" s="19" t="s">
        <v>36</v>
      </c>
      <c r="V17" s="45">
        <v>45</v>
      </c>
      <c r="W17" s="32">
        <v>132</v>
      </c>
      <c r="X17" s="43">
        <f t="shared" si="6"/>
        <v>116</v>
      </c>
      <c r="Y17" s="32"/>
      <c r="Z17" s="43" t="str">
        <f t="shared" si="7"/>
        <v> </v>
      </c>
      <c r="AA17" s="44"/>
      <c r="AB17" s="32">
        <f t="shared" si="8"/>
        <v>132</v>
      </c>
    </row>
    <row r="18" spans="1:28" ht="12.75">
      <c r="A18" s="4" t="s">
        <v>86</v>
      </c>
      <c r="B18" s="42">
        <v>9</v>
      </c>
      <c r="C18" s="32"/>
      <c r="D18" s="43"/>
      <c r="E18" s="32"/>
      <c r="F18" s="43" t="str">
        <f t="shared" si="1"/>
        <v> </v>
      </c>
      <c r="G18" s="44"/>
      <c r="H18" s="32" t="str">
        <f t="shared" si="2"/>
        <v> </v>
      </c>
      <c r="K18" s="7" t="s">
        <v>103</v>
      </c>
      <c r="L18" s="45">
        <v>23</v>
      </c>
      <c r="M18" s="32"/>
      <c r="N18" s="43" t="str">
        <f t="shared" si="3"/>
        <v> </v>
      </c>
      <c r="O18" s="32"/>
      <c r="P18" s="43" t="str">
        <f t="shared" si="4"/>
        <v> </v>
      </c>
      <c r="Q18" s="44"/>
      <c r="R18" s="32" t="str">
        <f t="shared" si="5"/>
        <v> </v>
      </c>
      <c r="U18" s="11" t="s">
        <v>31</v>
      </c>
      <c r="V18" s="42">
        <v>45</v>
      </c>
      <c r="W18" s="32">
        <v>133</v>
      </c>
      <c r="X18" s="43">
        <f t="shared" si="6"/>
        <v>124</v>
      </c>
      <c r="Y18" s="32"/>
      <c r="Z18" s="43" t="str">
        <f t="shared" si="7"/>
        <v> </v>
      </c>
      <c r="AA18" s="44"/>
      <c r="AB18" s="32">
        <f t="shared" si="8"/>
        <v>133</v>
      </c>
    </row>
    <row r="19" spans="1:28" ht="12.75">
      <c r="A19" s="7" t="s">
        <v>87</v>
      </c>
      <c r="B19" s="45">
        <v>20</v>
      </c>
      <c r="C19" s="32"/>
      <c r="D19" s="43" t="str">
        <f aca="true" t="shared" si="9" ref="D19:D27">IF(C19&gt;0,C19-$B19," ")</f>
        <v> </v>
      </c>
      <c r="E19" s="32"/>
      <c r="F19" s="43" t="str">
        <f t="shared" si="1"/>
        <v> </v>
      </c>
      <c r="G19" s="44"/>
      <c r="H19" s="32" t="str">
        <f t="shared" si="2"/>
        <v> </v>
      </c>
      <c r="K19" s="4" t="s">
        <v>12</v>
      </c>
      <c r="L19" s="42">
        <v>23</v>
      </c>
      <c r="M19" s="32"/>
      <c r="N19" s="43" t="str">
        <f t="shared" si="3"/>
        <v> </v>
      </c>
      <c r="O19" s="32"/>
      <c r="P19" s="43" t="str">
        <f t="shared" si="4"/>
        <v> </v>
      </c>
      <c r="Q19" s="44"/>
      <c r="R19" s="32" t="str">
        <f t="shared" si="5"/>
        <v> </v>
      </c>
      <c r="U19" s="19" t="s">
        <v>126</v>
      </c>
      <c r="V19" s="45">
        <v>41</v>
      </c>
      <c r="W19" s="32"/>
      <c r="X19" s="43" t="str">
        <f t="shared" si="6"/>
        <v> </v>
      </c>
      <c r="Y19" s="32"/>
      <c r="Z19" s="43" t="str">
        <f t="shared" si="7"/>
        <v> </v>
      </c>
      <c r="AA19" s="44"/>
      <c r="AB19" s="32" t="str">
        <f>IF(W19+Y19+AA19&gt;0,SUM(W19,Y19,AA19)," ")</f>
        <v> </v>
      </c>
    </row>
    <row r="20" spans="1:28" ht="12.75">
      <c r="A20" s="4" t="s">
        <v>88</v>
      </c>
      <c r="B20" s="42">
        <v>20</v>
      </c>
      <c r="C20" s="32"/>
      <c r="D20" s="43" t="str">
        <f t="shared" si="9"/>
        <v> </v>
      </c>
      <c r="E20" s="32"/>
      <c r="F20" s="43" t="str">
        <f t="shared" si="1"/>
        <v> </v>
      </c>
      <c r="G20" s="44"/>
      <c r="H20" s="32" t="str">
        <f t="shared" si="2"/>
        <v> </v>
      </c>
      <c r="K20" s="4" t="s">
        <v>104</v>
      </c>
      <c r="L20" s="42">
        <v>27</v>
      </c>
      <c r="M20" s="32"/>
      <c r="N20" s="43" t="str">
        <f t="shared" si="3"/>
        <v> </v>
      </c>
      <c r="O20" s="32"/>
      <c r="P20" s="43" t="str">
        <f t="shared" si="4"/>
        <v> </v>
      </c>
      <c r="Q20" s="44"/>
      <c r="R20" s="32" t="str">
        <f t="shared" si="5"/>
        <v> </v>
      </c>
      <c r="U20" s="19" t="s">
        <v>127</v>
      </c>
      <c r="V20" s="45">
        <v>41</v>
      </c>
      <c r="W20" s="32"/>
      <c r="X20" s="43" t="str">
        <f t="shared" si="6"/>
        <v> </v>
      </c>
      <c r="Y20" s="32"/>
      <c r="Z20" s="43" t="str">
        <f t="shared" si="7"/>
        <v> </v>
      </c>
      <c r="AA20" s="44"/>
      <c r="AB20" s="32"/>
    </row>
    <row r="21" spans="1:28" ht="12.75">
      <c r="A21" s="11" t="s">
        <v>89</v>
      </c>
      <c r="B21" s="42">
        <v>18</v>
      </c>
      <c r="C21" s="32"/>
      <c r="D21" s="43" t="str">
        <f t="shared" si="9"/>
        <v> </v>
      </c>
      <c r="E21" s="32"/>
      <c r="F21" s="43" t="str">
        <f t="shared" si="1"/>
        <v> </v>
      </c>
      <c r="G21" s="44"/>
      <c r="H21" s="32" t="str">
        <f t="shared" si="2"/>
        <v> </v>
      </c>
      <c r="K21" s="4" t="s">
        <v>105</v>
      </c>
      <c r="L21" s="42">
        <v>25</v>
      </c>
      <c r="M21" s="32"/>
      <c r="N21" s="43" t="str">
        <f t="shared" si="3"/>
        <v> </v>
      </c>
      <c r="O21" s="32"/>
      <c r="P21" s="43" t="str">
        <f t="shared" si="4"/>
        <v> </v>
      </c>
      <c r="Q21" s="44"/>
      <c r="R21" s="32" t="str">
        <f t="shared" si="5"/>
        <v> </v>
      </c>
      <c r="U21" s="11" t="s">
        <v>128</v>
      </c>
      <c r="V21" s="42">
        <v>44</v>
      </c>
      <c r="W21" s="32"/>
      <c r="X21" s="43" t="str">
        <f t="shared" si="6"/>
        <v> </v>
      </c>
      <c r="Y21" s="32"/>
      <c r="Z21" s="43" t="str">
        <f t="shared" si="7"/>
        <v> </v>
      </c>
      <c r="AA21" s="44"/>
      <c r="AB21" s="32"/>
    </row>
    <row r="22" spans="1:28" ht="12.75">
      <c r="A22" s="4" t="s">
        <v>90</v>
      </c>
      <c r="B22" s="42">
        <v>17</v>
      </c>
      <c r="C22" s="32"/>
      <c r="D22" s="43" t="str">
        <f t="shared" si="9"/>
        <v> </v>
      </c>
      <c r="E22" s="32"/>
      <c r="F22" s="43" t="str">
        <f t="shared" si="1"/>
        <v> </v>
      </c>
      <c r="G22" s="44"/>
      <c r="H22" s="32" t="str">
        <f t="shared" si="2"/>
        <v> </v>
      </c>
      <c r="K22" s="4" t="s">
        <v>106</v>
      </c>
      <c r="L22" s="42">
        <v>28</v>
      </c>
      <c r="M22" s="32"/>
      <c r="N22" s="43" t="str">
        <f t="shared" si="3"/>
        <v> </v>
      </c>
      <c r="O22" s="32"/>
      <c r="P22" s="43" t="str">
        <f t="shared" si="4"/>
        <v> </v>
      </c>
      <c r="Q22" s="44"/>
      <c r="R22" s="32" t="str">
        <f t="shared" si="5"/>
        <v> </v>
      </c>
      <c r="U22" s="11" t="s">
        <v>129</v>
      </c>
      <c r="V22" s="42">
        <v>31</v>
      </c>
      <c r="W22" s="32"/>
      <c r="X22" s="43" t="str">
        <f t="shared" si="6"/>
        <v> </v>
      </c>
      <c r="Y22" s="32"/>
      <c r="Z22" s="43" t="str">
        <f t="shared" si="7"/>
        <v> </v>
      </c>
      <c r="AA22" s="44"/>
      <c r="AB22" s="32"/>
    </row>
    <row r="23" spans="1:28" ht="12.75">
      <c r="A23" s="4" t="s">
        <v>91</v>
      </c>
      <c r="B23" s="42">
        <v>17</v>
      </c>
      <c r="C23" s="32"/>
      <c r="D23" s="43" t="str">
        <f t="shared" si="9"/>
        <v> </v>
      </c>
      <c r="E23" s="32"/>
      <c r="F23" s="43" t="str">
        <f t="shared" si="1"/>
        <v> </v>
      </c>
      <c r="G23" s="44"/>
      <c r="H23" s="32" t="str">
        <f t="shared" si="2"/>
        <v> </v>
      </c>
      <c r="K23" s="4" t="s">
        <v>107</v>
      </c>
      <c r="L23" s="42">
        <v>28</v>
      </c>
      <c r="M23" s="32"/>
      <c r="N23" s="43" t="str">
        <f t="shared" si="3"/>
        <v> </v>
      </c>
      <c r="O23" s="32"/>
      <c r="P23" s="43" t="str">
        <f t="shared" si="4"/>
        <v> </v>
      </c>
      <c r="Q23" s="44"/>
      <c r="R23" s="32" t="str">
        <f t="shared" si="5"/>
        <v> </v>
      </c>
      <c r="U23" s="11" t="s">
        <v>11</v>
      </c>
      <c r="V23" s="42">
        <v>34</v>
      </c>
      <c r="W23" s="32"/>
      <c r="X23" s="43" t="str">
        <f t="shared" si="6"/>
        <v> </v>
      </c>
      <c r="Y23" s="32"/>
      <c r="Z23" s="43" t="str">
        <f t="shared" si="7"/>
        <v> </v>
      </c>
      <c r="AA23" s="44"/>
      <c r="AB23" s="32"/>
    </row>
    <row r="24" spans="1:28" ht="12.75">
      <c r="A24" s="4" t="s">
        <v>30</v>
      </c>
      <c r="B24" s="42">
        <v>21</v>
      </c>
      <c r="C24" s="32"/>
      <c r="D24" s="43" t="str">
        <f t="shared" si="9"/>
        <v> </v>
      </c>
      <c r="E24" s="32"/>
      <c r="F24" s="43" t="str">
        <f t="shared" si="1"/>
        <v> </v>
      </c>
      <c r="G24" s="44"/>
      <c r="H24" s="32" t="str">
        <f t="shared" si="2"/>
        <v> </v>
      </c>
      <c r="K24" s="4" t="s">
        <v>108</v>
      </c>
      <c r="L24" s="42">
        <v>27</v>
      </c>
      <c r="M24" s="32"/>
      <c r="N24" s="43" t="str">
        <f t="shared" si="3"/>
        <v> </v>
      </c>
      <c r="O24" s="32"/>
      <c r="P24" s="43" t="str">
        <f t="shared" si="4"/>
        <v> </v>
      </c>
      <c r="Q24" s="44"/>
      <c r="R24" s="32" t="str">
        <f t="shared" si="5"/>
        <v> </v>
      </c>
      <c r="U24" s="11" t="s">
        <v>130</v>
      </c>
      <c r="V24" s="42">
        <v>45</v>
      </c>
      <c r="W24" s="32"/>
      <c r="X24" s="43" t="str">
        <f t="shared" si="6"/>
        <v> </v>
      </c>
      <c r="Y24" s="32"/>
      <c r="Z24" s="43" t="str">
        <f t="shared" si="7"/>
        <v> </v>
      </c>
      <c r="AA24" s="44"/>
      <c r="AB24" s="32"/>
    </row>
    <row r="25" spans="1:28" ht="12.75">
      <c r="A25" s="46" t="s">
        <v>34</v>
      </c>
      <c r="B25" s="47">
        <v>22</v>
      </c>
      <c r="C25" s="32"/>
      <c r="D25" s="43" t="str">
        <f t="shared" si="9"/>
        <v> </v>
      </c>
      <c r="E25" s="32"/>
      <c r="F25" s="43" t="str">
        <f t="shared" si="1"/>
        <v> </v>
      </c>
      <c r="G25" s="44"/>
      <c r="H25" s="32" t="str">
        <f t="shared" si="2"/>
        <v> </v>
      </c>
      <c r="K25" s="7" t="s">
        <v>109</v>
      </c>
      <c r="L25" s="45">
        <v>25</v>
      </c>
      <c r="M25" s="32"/>
      <c r="N25" s="43" t="str">
        <f t="shared" si="3"/>
        <v> </v>
      </c>
      <c r="O25" s="32"/>
      <c r="P25" s="43" t="str">
        <f t="shared" si="4"/>
        <v> </v>
      </c>
      <c r="Q25" s="44"/>
      <c r="R25" s="32" t="str">
        <f t="shared" si="5"/>
        <v> </v>
      </c>
      <c r="U25" s="11" t="s">
        <v>131</v>
      </c>
      <c r="V25" s="42">
        <v>45</v>
      </c>
      <c r="W25" s="32"/>
      <c r="X25" s="43" t="str">
        <f t="shared" si="6"/>
        <v> </v>
      </c>
      <c r="Y25" s="32"/>
      <c r="Z25" s="43" t="str">
        <f t="shared" si="7"/>
        <v> </v>
      </c>
      <c r="AA25" s="44"/>
      <c r="AB25" s="32"/>
    </row>
    <row r="26" spans="1:28" ht="12.75">
      <c r="A26" s="7" t="s">
        <v>92</v>
      </c>
      <c r="B26" s="45">
        <v>21</v>
      </c>
      <c r="C26" s="32"/>
      <c r="D26" s="43" t="str">
        <f t="shared" si="9"/>
        <v> </v>
      </c>
      <c r="E26" s="32"/>
      <c r="F26" s="43" t="str">
        <f t="shared" si="1"/>
        <v> </v>
      </c>
      <c r="G26" s="44"/>
      <c r="H26" s="32" t="str">
        <f t="shared" si="2"/>
        <v> </v>
      </c>
      <c r="K26" s="4" t="s">
        <v>110</v>
      </c>
      <c r="L26" s="42">
        <v>23</v>
      </c>
      <c r="M26" s="32"/>
      <c r="N26" s="43" t="str">
        <f t="shared" si="3"/>
        <v> </v>
      </c>
      <c r="O26" s="32"/>
      <c r="P26" s="43" t="str">
        <f t="shared" si="4"/>
        <v> </v>
      </c>
      <c r="Q26" s="44"/>
      <c r="R26" s="32" t="str">
        <f t="shared" si="5"/>
        <v> </v>
      </c>
      <c r="U26" s="11" t="s">
        <v>132</v>
      </c>
      <c r="V26" s="42">
        <v>33</v>
      </c>
      <c r="W26" s="32"/>
      <c r="X26" s="43" t="str">
        <f t="shared" si="6"/>
        <v> </v>
      </c>
      <c r="Y26" s="32"/>
      <c r="Z26" s="43" t="str">
        <f t="shared" si="7"/>
        <v> </v>
      </c>
      <c r="AA26" s="44"/>
      <c r="AB26" s="32"/>
    </row>
    <row r="27" spans="1:28" ht="12.75">
      <c r="A27" s="7" t="s">
        <v>93</v>
      </c>
      <c r="B27" s="45">
        <v>19</v>
      </c>
      <c r="C27" s="32"/>
      <c r="D27" s="43" t="str">
        <f t="shared" si="9"/>
        <v> </v>
      </c>
      <c r="E27" s="32"/>
      <c r="F27" s="43" t="str">
        <f t="shared" si="1"/>
        <v> </v>
      </c>
      <c r="G27" s="44"/>
      <c r="H27" s="32" t="str">
        <f t="shared" si="2"/>
        <v> </v>
      </c>
      <c r="K27" s="7" t="s">
        <v>111</v>
      </c>
      <c r="L27" s="45">
        <v>27</v>
      </c>
      <c r="M27" s="32"/>
      <c r="N27" s="43" t="str">
        <f t="shared" si="3"/>
        <v> </v>
      </c>
      <c r="O27" s="32"/>
      <c r="P27" s="43" t="str">
        <f t="shared" si="4"/>
        <v> </v>
      </c>
      <c r="Q27" s="44"/>
      <c r="R27" s="32" t="str">
        <f t="shared" si="5"/>
        <v> </v>
      </c>
      <c r="U27" s="56" t="s">
        <v>133</v>
      </c>
      <c r="V27" s="45">
        <v>41</v>
      </c>
      <c r="W27" s="32"/>
      <c r="X27" s="43" t="str">
        <f t="shared" si="6"/>
        <v> </v>
      </c>
      <c r="Y27" s="32"/>
      <c r="Z27" s="43" t="str">
        <f t="shared" si="7"/>
        <v> </v>
      </c>
      <c r="AA27" s="44"/>
      <c r="AB27" s="32"/>
    </row>
    <row r="28" spans="1:28" ht="12.75">
      <c r="A28" s="7" t="s">
        <v>94</v>
      </c>
      <c r="B28" s="45">
        <v>15</v>
      </c>
      <c r="C28" s="32" t="s">
        <v>95</v>
      </c>
      <c r="D28" s="43"/>
      <c r="E28" s="32"/>
      <c r="F28" s="43" t="str">
        <f t="shared" si="1"/>
        <v> </v>
      </c>
      <c r="G28" s="44"/>
      <c r="H28" s="32" t="e">
        <f t="shared" si="2"/>
        <v>#VALUE!</v>
      </c>
      <c r="K28" s="4" t="s">
        <v>112</v>
      </c>
      <c r="L28" s="42">
        <v>29</v>
      </c>
      <c r="M28" s="32"/>
      <c r="N28" s="43" t="str">
        <f t="shared" si="3"/>
        <v> </v>
      </c>
      <c r="O28" s="32"/>
      <c r="P28" s="43" t="str">
        <f t="shared" si="4"/>
        <v> </v>
      </c>
      <c r="Q28" s="44"/>
      <c r="R28" s="32" t="str">
        <f t="shared" si="5"/>
        <v> </v>
      </c>
      <c r="U28" s="57" t="s">
        <v>134</v>
      </c>
      <c r="V28" s="42">
        <v>35</v>
      </c>
      <c r="W28" s="32"/>
      <c r="X28" s="43" t="str">
        <f t="shared" si="6"/>
        <v> </v>
      </c>
      <c r="Y28" s="32"/>
      <c r="Z28" s="43" t="str">
        <f t="shared" si="7"/>
        <v> </v>
      </c>
      <c r="AA28" s="44"/>
      <c r="AB28" s="32"/>
    </row>
    <row r="29" spans="1:28" ht="12.75">
      <c r="A29" s="48"/>
      <c r="B29" s="49"/>
      <c r="C29" s="32"/>
      <c r="D29" s="32"/>
      <c r="E29" s="32"/>
      <c r="F29" s="32"/>
      <c r="G29" s="32"/>
      <c r="H29" s="32"/>
      <c r="K29" s="4" t="s">
        <v>113</v>
      </c>
      <c r="L29" s="42">
        <v>24</v>
      </c>
      <c r="M29" s="32"/>
      <c r="N29" s="43" t="str">
        <f t="shared" si="3"/>
        <v> </v>
      </c>
      <c r="O29" s="32"/>
      <c r="P29" s="43" t="str">
        <f t="shared" si="4"/>
        <v> </v>
      </c>
      <c r="Q29" s="44"/>
      <c r="R29" s="32" t="str">
        <f t="shared" si="5"/>
        <v> </v>
      </c>
      <c r="U29" s="56" t="s">
        <v>135</v>
      </c>
      <c r="V29" s="45">
        <v>39</v>
      </c>
      <c r="W29" s="32"/>
      <c r="X29" s="43" t="str">
        <f t="shared" si="6"/>
        <v> </v>
      </c>
      <c r="Y29" s="32"/>
      <c r="Z29" s="43" t="str">
        <f t="shared" si="7"/>
        <v> </v>
      </c>
      <c r="AA29" s="44"/>
      <c r="AB29" s="32"/>
    </row>
    <row r="30" spans="1:28" ht="12.75">
      <c r="A30" s="50"/>
      <c r="B30" s="51"/>
      <c r="C30" s="32"/>
      <c r="D30" s="32"/>
      <c r="E30" s="32"/>
      <c r="F30" s="32"/>
      <c r="G30" s="32"/>
      <c r="H30" s="32"/>
      <c r="K30" s="4" t="s">
        <v>114</v>
      </c>
      <c r="L30" s="42">
        <v>23</v>
      </c>
      <c r="M30" s="32"/>
      <c r="N30" s="43" t="str">
        <f t="shared" si="3"/>
        <v> </v>
      </c>
      <c r="O30" s="32"/>
      <c r="P30" s="43" t="str">
        <f t="shared" si="4"/>
        <v> </v>
      </c>
      <c r="Q30" s="44"/>
      <c r="R30" s="32" t="str">
        <f t="shared" si="5"/>
        <v> </v>
      </c>
      <c r="U30" s="56" t="s">
        <v>136</v>
      </c>
      <c r="V30" s="45">
        <v>45</v>
      </c>
      <c r="W30" s="32"/>
      <c r="X30" s="43" t="str">
        <f t="shared" si="6"/>
        <v> </v>
      </c>
      <c r="Y30" s="32"/>
      <c r="Z30" s="43" t="str">
        <f t="shared" si="7"/>
        <v> </v>
      </c>
      <c r="AA30" s="44"/>
      <c r="AB30" s="32"/>
    </row>
    <row r="31" spans="2:28" ht="12.75">
      <c r="B31" s="32"/>
      <c r="C31" s="32"/>
      <c r="D31" s="32"/>
      <c r="E31" s="32"/>
      <c r="F31" s="32"/>
      <c r="G31" s="32"/>
      <c r="H31" s="32"/>
      <c r="K31" s="4" t="s">
        <v>115</v>
      </c>
      <c r="L31" s="42">
        <v>23</v>
      </c>
      <c r="M31" s="32"/>
      <c r="N31" s="43" t="str">
        <f t="shared" si="3"/>
        <v> </v>
      </c>
      <c r="O31" s="32"/>
      <c r="P31" s="43" t="str">
        <f t="shared" si="4"/>
        <v> </v>
      </c>
      <c r="Q31" s="44"/>
      <c r="R31" s="32" t="str">
        <f t="shared" si="5"/>
        <v> </v>
      </c>
      <c r="U31" s="57" t="s">
        <v>137</v>
      </c>
      <c r="V31" s="42">
        <v>45</v>
      </c>
      <c r="W31" s="32"/>
      <c r="X31" s="43" t="str">
        <f t="shared" si="6"/>
        <v> </v>
      </c>
      <c r="Y31" s="32"/>
      <c r="Z31" s="43" t="str">
        <f t="shared" si="7"/>
        <v> </v>
      </c>
      <c r="AA31" s="44"/>
      <c r="AB31" s="32"/>
    </row>
    <row r="32" spans="1:28" ht="12.75">
      <c r="A32" s="52" t="s">
        <v>96</v>
      </c>
      <c r="B32" s="32"/>
      <c r="C32" s="32">
        <v>14</v>
      </c>
      <c r="D32" s="32"/>
      <c r="E32" s="32">
        <f>COUNT(E4:E28)</f>
        <v>0</v>
      </c>
      <c r="F32" s="32"/>
      <c r="G32" s="32">
        <f>COUNT(G4:G28)</f>
        <v>0</v>
      </c>
      <c r="H32" s="32"/>
      <c r="K32" s="4" t="s">
        <v>116</v>
      </c>
      <c r="L32" s="42">
        <v>27</v>
      </c>
      <c r="M32" s="32"/>
      <c r="N32" s="43" t="str">
        <f t="shared" si="3"/>
        <v> </v>
      </c>
      <c r="O32" s="32"/>
      <c r="P32" s="43" t="str">
        <f t="shared" si="4"/>
        <v> </v>
      </c>
      <c r="Q32" s="44"/>
      <c r="R32" s="32" t="str">
        <f t="shared" si="5"/>
        <v> </v>
      </c>
      <c r="U32" s="57" t="s">
        <v>138</v>
      </c>
      <c r="V32" s="42">
        <v>45</v>
      </c>
      <c r="W32" s="32"/>
      <c r="X32" s="43" t="str">
        <f t="shared" si="6"/>
        <v> </v>
      </c>
      <c r="Y32" s="32"/>
      <c r="Z32" s="43" t="str">
        <f t="shared" si="7"/>
        <v> </v>
      </c>
      <c r="AA32" s="44"/>
      <c r="AB32" s="32"/>
    </row>
    <row r="33" spans="11:28" ht="12.75">
      <c r="K33" s="4" t="s">
        <v>117</v>
      </c>
      <c r="L33" s="42">
        <v>26</v>
      </c>
      <c r="M33" s="32"/>
      <c r="N33" s="43" t="str">
        <f t="shared" si="3"/>
        <v> </v>
      </c>
      <c r="O33" s="32"/>
      <c r="P33" s="43" t="str">
        <f t="shared" si="4"/>
        <v> </v>
      </c>
      <c r="Q33" s="44"/>
      <c r="R33" s="32" t="str">
        <f t="shared" si="5"/>
        <v> </v>
      </c>
      <c r="U33" s="57" t="s">
        <v>139</v>
      </c>
      <c r="V33" s="42">
        <v>36</v>
      </c>
      <c r="W33" s="32"/>
      <c r="X33" s="43" t="str">
        <f t="shared" si="6"/>
        <v> </v>
      </c>
      <c r="Y33" s="32"/>
      <c r="Z33" s="43" t="str">
        <f t="shared" si="7"/>
        <v> </v>
      </c>
      <c r="AA33" s="44"/>
      <c r="AB33" s="32"/>
    </row>
    <row r="34" spans="11:28" ht="12.75">
      <c r="K34" s="4" t="s">
        <v>118</v>
      </c>
      <c r="L34" s="42">
        <v>25</v>
      </c>
      <c r="M34" s="32"/>
      <c r="N34" s="43" t="str">
        <f t="shared" si="3"/>
        <v> </v>
      </c>
      <c r="O34" s="32"/>
      <c r="P34" s="43" t="str">
        <f t="shared" si="4"/>
        <v> </v>
      </c>
      <c r="Q34" s="44"/>
      <c r="R34" s="32" t="str">
        <f t="shared" si="5"/>
        <v> </v>
      </c>
      <c r="U34" s="57" t="s">
        <v>140</v>
      </c>
      <c r="V34" s="42">
        <v>38</v>
      </c>
      <c r="W34" s="32"/>
      <c r="X34" s="43" t="str">
        <f t="shared" si="6"/>
        <v> </v>
      </c>
      <c r="Y34" s="32"/>
      <c r="Z34" s="43" t="str">
        <f t="shared" si="7"/>
        <v> </v>
      </c>
      <c r="AA34" s="44"/>
      <c r="AB34" s="32"/>
    </row>
    <row r="35" spans="13:28" ht="12.75">
      <c r="M35" s="32"/>
      <c r="N35" s="32"/>
      <c r="O35" s="32"/>
      <c r="P35" s="32"/>
      <c r="Q35" s="32"/>
      <c r="R35" s="32"/>
      <c r="U35" s="56" t="s">
        <v>141</v>
      </c>
      <c r="V35" s="45">
        <v>43</v>
      </c>
      <c r="W35" s="32"/>
      <c r="X35" s="43" t="str">
        <f t="shared" si="6"/>
        <v> </v>
      </c>
      <c r="Y35" s="32"/>
      <c r="Z35" s="43" t="str">
        <f t="shared" si="7"/>
        <v> </v>
      </c>
      <c r="AA35" s="44"/>
      <c r="AB35" s="32"/>
    </row>
    <row r="36" spans="11:28" ht="12.75">
      <c r="K36" s="54" t="s">
        <v>96</v>
      </c>
      <c r="M36" s="32">
        <f>COUNT(M4:M34)</f>
        <v>12</v>
      </c>
      <c r="N36" s="32"/>
      <c r="O36" s="32">
        <f>COUNT(O4:O34)</f>
        <v>0</v>
      </c>
      <c r="P36" s="32"/>
      <c r="Q36" s="32">
        <f>COUNT(Q4:Q34)</f>
        <v>0</v>
      </c>
      <c r="R36" s="32"/>
      <c r="U36" s="57" t="s">
        <v>142</v>
      </c>
      <c r="V36" s="42">
        <v>41</v>
      </c>
      <c r="W36" s="32"/>
      <c r="X36" s="43" t="str">
        <f t="shared" si="6"/>
        <v> </v>
      </c>
      <c r="Y36" s="32"/>
      <c r="Z36" s="43" t="str">
        <f t="shared" si="7"/>
        <v> </v>
      </c>
      <c r="AA36" s="44"/>
      <c r="AB36" s="32"/>
    </row>
    <row r="37" spans="21:28" ht="12.75">
      <c r="U37" s="57" t="s">
        <v>143</v>
      </c>
      <c r="V37" s="42">
        <v>45</v>
      </c>
      <c r="W37" s="32"/>
      <c r="X37" s="43" t="str">
        <f t="shared" si="6"/>
        <v> </v>
      </c>
      <c r="Y37" s="32"/>
      <c r="Z37" s="43" t="str">
        <f t="shared" si="7"/>
        <v> </v>
      </c>
      <c r="AA37" s="44"/>
      <c r="AB37" s="32"/>
    </row>
    <row r="38" spans="21:28" ht="12.75">
      <c r="U38" s="57" t="s">
        <v>144</v>
      </c>
      <c r="V38" s="42">
        <v>37</v>
      </c>
      <c r="W38" s="32"/>
      <c r="X38" s="43" t="str">
        <f t="shared" si="6"/>
        <v> </v>
      </c>
      <c r="Y38" s="32"/>
      <c r="Z38" s="43" t="str">
        <f t="shared" si="7"/>
        <v> </v>
      </c>
      <c r="AA38" s="44"/>
      <c r="AB38" s="32"/>
    </row>
    <row r="39" spans="21:28" ht="12.75">
      <c r="U39" s="58" t="s">
        <v>145</v>
      </c>
      <c r="V39" s="45">
        <v>32</v>
      </c>
      <c r="W39" s="32"/>
      <c r="X39" s="43" t="str">
        <f t="shared" si="6"/>
        <v> </v>
      </c>
      <c r="Y39" s="32"/>
      <c r="Z39" s="43" t="str">
        <f t="shared" si="7"/>
        <v> </v>
      </c>
      <c r="AA39" s="44"/>
      <c r="AB39" s="32"/>
    </row>
    <row r="40" spans="21:28" ht="12.75">
      <c r="U40" s="57" t="s">
        <v>146</v>
      </c>
      <c r="V40" s="42">
        <v>45</v>
      </c>
      <c r="W40" s="32"/>
      <c r="X40" s="43" t="str">
        <f t="shared" si="6"/>
        <v> </v>
      </c>
      <c r="Y40" s="32"/>
      <c r="Z40" s="43" t="str">
        <f t="shared" si="7"/>
        <v> </v>
      </c>
      <c r="AA40" s="44"/>
      <c r="AB40" s="32"/>
    </row>
    <row r="41" spans="21:28" ht="12.75">
      <c r="U41" s="56" t="s">
        <v>147</v>
      </c>
      <c r="V41" s="45">
        <v>45</v>
      </c>
      <c r="W41" s="32"/>
      <c r="X41" s="43" t="str">
        <f t="shared" si="6"/>
        <v> </v>
      </c>
      <c r="Y41" s="32"/>
      <c r="Z41" s="43" t="str">
        <f t="shared" si="7"/>
        <v> </v>
      </c>
      <c r="AA41" s="44"/>
      <c r="AB41" s="32"/>
    </row>
    <row r="42" spans="21:28" ht="12.75">
      <c r="U42" s="56" t="s">
        <v>148</v>
      </c>
      <c r="V42" s="45">
        <v>45</v>
      </c>
      <c r="W42" s="32"/>
      <c r="X42" s="43" t="str">
        <f t="shared" si="6"/>
        <v> </v>
      </c>
      <c r="Y42" s="32"/>
      <c r="Z42" s="43" t="str">
        <f t="shared" si="7"/>
        <v> </v>
      </c>
      <c r="AA42" s="44"/>
      <c r="AB42" s="32"/>
    </row>
    <row r="43" spans="21:28" ht="12.75">
      <c r="U43" s="57" t="s">
        <v>149</v>
      </c>
      <c r="V43" s="42">
        <v>32</v>
      </c>
      <c r="W43" s="32"/>
      <c r="X43" s="43" t="str">
        <f t="shared" si="6"/>
        <v> </v>
      </c>
      <c r="Y43" s="32"/>
      <c r="Z43" s="43" t="str">
        <f t="shared" si="7"/>
        <v> </v>
      </c>
      <c r="AA43" s="44"/>
      <c r="AB43" s="32"/>
    </row>
    <row r="44" spans="21:28" ht="12.75">
      <c r="U44" s="57" t="s">
        <v>150</v>
      </c>
      <c r="V44" s="42">
        <v>44</v>
      </c>
      <c r="W44" s="32"/>
      <c r="X44" s="43" t="str">
        <f t="shared" si="6"/>
        <v> </v>
      </c>
      <c r="Y44" s="32"/>
      <c r="Z44" s="43" t="str">
        <f t="shared" si="7"/>
        <v> </v>
      </c>
      <c r="AA44" s="44"/>
      <c r="AB44" s="32"/>
    </row>
    <row r="45" spans="21:28" ht="12.75">
      <c r="U45" s="57" t="s">
        <v>151</v>
      </c>
      <c r="V45" s="42">
        <v>35</v>
      </c>
      <c r="W45" s="32"/>
      <c r="X45" s="43" t="str">
        <f t="shared" si="6"/>
        <v> </v>
      </c>
      <c r="Y45" s="32"/>
      <c r="Z45" s="43" t="str">
        <f t="shared" si="7"/>
        <v> </v>
      </c>
      <c r="AA45" s="44"/>
      <c r="AB45" s="32"/>
    </row>
    <row r="46" spans="21:28" ht="12.75">
      <c r="U46" s="57" t="s">
        <v>152</v>
      </c>
      <c r="V46" s="42">
        <v>45</v>
      </c>
      <c r="W46" s="32"/>
      <c r="X46" s="43" t="str">
        <f t="shared" si="6"/>
        <v> </v>
      </c>
      <c r="Y46" s="32"/>
      <c r="Z46" s="43" t="str">
        <f t="shared" si="7"/>
        <v> </v>
      </c>
      <c r="AA46" s="44"/>
      <c r="AB46" s="32"/>
    </row>
    <row r="47" spans="21:28" ht="12.75">
      <c r="U47" s="57" t="s">
        <v>153</v>
      </c>
      <c r="V47" s="42">
        <v>45</v>
      </c>
      <c r="W47" s="32"/>
      <c r="X47" s="43" t="str">
        <f t="shared" si="6"/>
        <v> </v>
      </c>
      <c r="Y47" s="32"/>
      <c r="Z47" s="43" t="str">
        <f t="shared" si="7"/>
        <v> </v>
      </c>
      <c r="AA47" s="44"/>
      <c r="AB47" s="32"/>
    </row>
    <row r="48" spans="21:28" ht="12.75">
      <c r="U48" s="57" t="s">
        <v>154</v>
      </c>
      <c r="V48" s="42">
        <v>41</v>
      </c>
      <c r="W48" s="32"/>
      <c r="X48" s="43" t="str">
        <f t="shared" si="6"/>
        <v> </v>
      </c>
      <c r="Y48" s="32"/>
      <c r="Z48" s="43" t="str">
        <f t="shared" si="7"/>
        <v> </v>
      </c>
      <c r="AA48" s="44"/>
      <c r="AB48" s="32"/>
    </row>
    <row r="49" spans="21:28" ht="12.75">
      <c r="U49" s="57" t="s">
        <v>155</v>
      </c>
      <c r="V49" s="42">
        <v>45</v>
      </c>
      <c r="W49" s="32"/>
      <c r="X49" s="43" t="str">
        <f t="shared" si="6"/>
        <v> </v>
      </c>
      <c r="Y49" s="32"/>
      <c r="Z49" s="43" t="str">
        <f t="shared" si="7"/>
        <v> </v>
      </c>
      <c r="AA49" s="44"/>
      <c r="AB49" s="32"/>
    </row>
    <row r="50" spans="21:28" ht="12.75">
      <c r="U50" s="57" t="s">
        <v>156</v>
      </c>
      <c r="V50" s="42">
        <v>30</v>
      </c>
      <c r="W50" s="32"/>
      <c r="X50" s="43" t="str">
        <f t="shared" si="6"/>
        <v> </v>
      </c>
      <c r="Y50" s="32"/>
      <c r="Z50" s="43" t="str">
        <f t="shared" si="7"/>
        <v> </v>
      </c>
      <c r="AA50" s="44"/>
      <c r="AB50" s="32"/>
    </row>
    <row r="51" spans="21:28" ht="12.75">
      <c r="U51" s="57" t="s">
        <v>157</v>
      </c>
      <c r="V51" s="42">
        <v>30</v>
      </c>
      <c r="W51" s="32"/>
      <c r="X51" s="43" t="str">
        <f t="shared" si="6"/>
        <v> </v>
      </c>
      <c r="Y51" s="32"/>
      <c r="Z51" s="43" t="str">
        <f t="shared" si="7"/>
        <v> </v>
      </c>
      <c r="AA51" s="44"/>
      <c r="AB51" s="32"/>
    </row>
    <row r="52" spans="23:28" ht="12.75">
      <c r="W52" s="32"/>
      <c r="X52" s="32"/>
      <c r="Y52" s="32"/>
      <c r="Z52" s="32"/>
      <c r="AA52" s="32"/>
      <c r="AB52" s="32"/>
    </row>
    <row r="53" spans="21:28" ht="12.75">
      <c r="U53" s="54" t="s">
        <v>158</v>
      </c>
      <c r="W53" s="32">
        <f>COUNT(W4:W51)</f>
        <v>15</v>
      </c>
      <c r="X53" s="32"/>
      <c r="Y53" s="32"/>
      <c r="Z53" s="32"/>
      <c r="AA53" s="32"/>
      <c r="AB53" s="32"/>
    </row>
  </sheetData>
  <sheetProtection/>
  <printOptions/>
  <pageMargins left="0.75" right="0.75" top="1" bottom="1" header="0.5" footer="0.5"/>
  <pageSetup orientation="portrait" paperSize="9"/>
  <customProperties>
    <customPr name="EpmWorksheetKeyString_GUID" r:id="rId1"/>
  </customPropertie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selection activeCell="H14" sqref="H14"/>
    </sheetView>
  </sheetViews>
  <sheetFormatPr defaultColWidth="9.140625" defaultRowHeight="12.75"/>
  <sheetData>
    <row r="1" spans="1:28" ht="12.75">
      <c r="A1" s="30" t="s">
        <v>71</v>
      </c>
      <c r="B1" s="31"/>
      <c r="C1" s="32"/>
      <c r="D1" s="32"/>
      <c r="E1" s="32"/>
      <c r="F1" s="32"/>
      <c r="G1" s="32"/>
      <c r="H1" s="32"/>
      <c r="K1" s="30" t="s">
        <v>71</v>
      </c>
      <c r="L1" s="30"/>
      <c r="M1" s="32"/>
      <c r="N1" s="32"/>
      <c r="O1" s="32"/>
      <c r="P1" s="32"/>
      <c r="Q1" s="32"/>
      <c r="R1" s="32"/>
      <c r="U1" s="30" t="s">
        <v>71</v>
      </c>
      <c r="V1" s="30"/>
      <c r="W1" s="32"/>
      <c r="X1" s="32"/>
      <c r="Y1" s="32"/>
      <c r="Z1" s="32"/>
      <c r="AA1" s="32"/>
      <c r="AB1" s="32"/>
    </row>
    <row r="2" spans="1:28" ht="12.75">
      <c r="A2" s="30"/>
      <c r="B2" s="33"/>
      <c r="C2" s="34" t="s">
        <v>72</v>
      </c>
      <c r="D2" s="35"/>
      <c r="E2" s="34" t="s">
        <v>44</v>
      </c>
      <c r="F2" s="35"/>
      <c r="G2" s="36" t="s">
        <v>159</v>
      </c>
      <c r="H2" s="32"/>
      <c r="K2" s="30"/>
      <c r="L2" s="53"/>
      <c r="M2" s="34" t="s">
        <v>72</v>
      </c>
      <c r="N2" s="35"/>
      <c r="O2" s="34" t="s">
        <v>44</v>
      </c>
      <c r="P2" s="35"/>
      <c r="Q2" s="36" t="s">
        <v>159</v>
      </c>
      <c r="R2" s="32"/>
      <c r="U2" s="30"/>
      <c r="V2" s="53"/>
      <c r="W2" s="34" t="s">
        <v>72</v>
      </c>
      <c r="X2" s="35"/>
      <c r="Y2" s="34" t="s">
        <v>44</v>
      </c>
      <c r="Z2" s="35"/>
      <c r="AA2" s="36" t="s">
        <v>159</v>
      </c>
      <c r="AB2" s="32"/>
    </row>
    <row r="3" spans="1:28" ht="13.5" thickBot="1">
      <c r="A3" s="60" t="s">
        <v>74</v>
      </c>
      <c r="B3" s="38" t="s">
        <v>1</v>
      </c>
      <c r="C3" s="39" t="s">
        <v>3</v>
      </c>
      <c r="D3" s="38" t="s">
        <v>75</v>
      </c>
      <c r="E3" s="39" t="s">
        <v>3</v>
      </c>
      <c r="F3" s="38" t="s">
        <v>75</v>
      </c>
      <c r="G3" s="40" t="s">
        <v>3</v>
      </c>
      <c r="H3" s="39" t="s">
        <v>76</v>
      </c>
      <c r="K3" s="60" t="s">
        <v>97</v>
      </c>
      <c r="L3" s="38" t="s">
        <v>1</v>
      </c>
      <c r="M3" s="39" t="s">
        <v>3</v>
      </c>
      <c r="N3" s="38" t="s">
        <v>75</v>
      </c>
      <c r="O3" s="39" t="s">
        <v>3</v>
      </c>
      <c r="P3" s="38" t="s">
        <v>75</v>
      </c>
      <c r="Q3" s="40" t="s">
        <v>3</v>
      </c>
      <c r="R3" s="39" t="s">
        <v>76</v>
      </c>
      <c r="U3" s="59" t="s">
        <v>119</v>
      </c>
      <c r="V3" s="55" t="s">
        <v>1</v>
      </c>
      <c r="W3" s="39" t="s">
        <v>3</v>
      </c>
      <c r="X3" s="38" t="s">
        <v>75</v>
      </c>
      <c r="Y3" s="39" t="s">
        <v>3</v>
      </c>
      <c r="Z3" s="38" t="s">
        <v>75</v>
      </c>
      <c r="AA3" s="40" t="s">
        <v>3</v>
      </c>
      <c r="AB3" s="39" t="s">
        <v>76</v>
      </c>
    </row>
    <row r="4" spans="1:28" ht="12.75">
      <c r="A4" s="41" t="s">
        <v>26</v>
      </c>
      <c r="B4" s="42">
        <v>15</v>
      </c>
      <c r="C4" s="32">
        <v>88</v>
      </c>
      <c r="D4" s="43">
        <f aca="true" t="shared" si="0" ref="D4:D14">IF(C4&gt;0,C4-$B4," ")</f>
        <v>73</v>
      </c>
      <c r="E4" s="32">
        <v>80</v>
      </c>
      <c r="F4" s="43">
        <f aca="true" t="shared" si="1" ref="F4:F17">IF(E4&gt;0,E4-$B4," ")</f>
        <v>65</v>
      </c>
      <c r="G4" s="44">
        <v>74</v>
      </c>
      <c r="H4" s="32">
        <f>E4+G4</f>
        <v>154</v>
      </c>
      <c r="K4" s="11" t="s">
        <v>27</v>
      </c>
      <c r="L4" s="42">
        <v>25</v>
      </c>
      <c r="M4" s="32">
        <v>94</v>
      </c>
      <c r="N4" s="43">
        <f aca="true" t="shared" si="2" ref="N4:N9">IF(M4&gt;0,M4-$B4," ")</f>
        <v>79</v>
      </c>
      <c r="O4" s="32">
        <v>94</v>
      </c>
      <c r="P4" s="43">
        <f aca="true" t="shared" si="3" ref="P4:P31">IF(O4&gt;0,O4-$B4," ")</f>
        <v>79</v>
      </c>
      <c r="Q4" s="44">
        <v>81</v>
      </c>
      <c r="R4" s="32">
        <f aca="true" t="shared" si="4" ref="R4:R10">O4+Q4</f>
        <v>175</v>
      </c>
      <c r="U4" s="4" t="s">
        <v>6</v>
      </c>
      <c r="V4" s="42">
        <v>32</v>
      </c>
      <c r="W4" s="32">
        <v>105</v>
      </c>
      <c r="X4" s="43">
        <f>IF(W4&gt;0,W4-$B4," ")</f>
        <v>90</v>
      </c>
      <c r="Y4" s="32">
        <v>93</v>
      </c>
      <c r="Z4" s="43">
        <f>IF(Y4&gt;0,Y4-$B4," ")</f>
        <v>78</v>
      </c>
      <c r="AA4" s="44">
        <v>101</v>
      </c>
      <c r="AB4" s="32">
        <f>Y4+AA4</f>
        <v>194</v>
      </c>
    </row>
    <row r="5" spans="1:28" ht="12.75">
      <c r="A5" s="4" t="s">
        <v>77</v>
      </c>
      <c r="B5" s="42">
        <v>12</v>
      </c>
      <c r="C5" s="32">
        <v>83</v>
      </c>
      <c r="D5" s="43">
        <f t="shared" si="0"/>
        <v>71</v>
      </c>
      <c r="E5" s="32">
        <v>83</v>
      </c>
      <c r="F5" s="43">
        <f t="shared" si="1"/>
        <v>71</v>
      </c>
      <c r="G5" s="44">
        <v>81</v>
      </c>
      <c r="H5" s="32">
        <f>E5+G5</f>
        <v>164</v>
      </c>
      <c r="K5" s="4" t="s">
        <v>24</v>
      </c>
      <c r="L5" s="42">
        <v>23</v>
      </c>
      <c r="M5" s="32">
        <v>103</v>
      </c>
      <c r="N5" s="43">
        <f t="shared" si="2"/>
        <v>91</v>
      </c>
      <c r="O5" s="32">
        <v>90</v>
      </c>
      <c r="P5" s="43">
        <f t="shared" si="3"/>
        <v>78</v>
      </c>
      <c r="Q5" s="44">
        <v>91</v>
      </c>
      <c r="R5" s="32">
        <f t="shared" si="4"/>
        <v>181</v>
      </c>
      <c r="U5" s="4" t="s">
        <v>157</v>
      </c>
      <c r="V5" s="42">
        <v>30</v>
      </c>
      <c r="W5" s="32" t="s">
        <v>160</v>
      </c>
      <c r="X5" s="43"/>
      <c r="Y5" s="32">
        <v>99</v>
      </c>
      <c r="Z5" s="43">
        <f>IF(Y5&gt;0,Y5-$B5," ")</f>
        <v>87</v>
      </c>
      <c r="AA5" s="44">
        <v>97</v>
      </c>
      <c r="AB5" s="32">
        <f>Y5+AA5</f>
        <v>196</v>
      </c>
    </row>
    <row r="6" spans="1:28" ht="12.75">
      <c r="A6" s="4" t="s">
        <v>37</v>
      </c>
      <c r="B6" s="42">
        <v>15</v>
      </c>
      <c r="C6" s="32">
        <v>90</v>
      </c>
      <c r="D6" s="43">
        <f t="shared" si="0"/>
        <v>75</v>
      </c>
      <c r="E6" s="32">
        <v>87</v>
      </c>
      <c r="F6" s="43">
        <f t="shared" si="1"/>
        <v>72</v>
      </c>
      <c r="G6" s="44">
        <v>80</v>
      </c>
      <c r="H6" s="32">
        <f>E6+G6</f>
        <v>167</v>
      </c>
      <c r="K6" s="4" t="s">
        <v>15</v>
      </c>
      <c r="L6" s="42">
        <v>23</v>
      </c>
      <c r="M6" s="32">
        <v>102</v>
      </c>
      <c r="N6" s="43">
        <f t="shared" si="2"/>
        <v>87</v>
      </c>
      <c r="O6" s="32">
        <v>95</v>
      </c>
      <c r="P6" s="43">
        <f t="shared" si="3"/>
        <v>80</v>
      </c>
      <c r="Q6" s="44">
        <v>88</v>
      </c>
      <c r="R6" s="32">
        <f t="shared" si="4"/>
        <v>183</v>
      </c>
      <c r="U6" s="4" t="s">
        <v>20</v>
      </c>
      <c r="V6" s="42">
        <v>31</v>
      </c>
      <c r="W6" s="32">
        <v>103</v>
      </c>
      <c r="X6" s="43">
        <f aca="true" t="shared" si="5" ref="X6:X41">IF(W6&gt;0,W6-$B6," ")</f>
        <v>88</v>
      </c>
      <c r="Y6" s="32">
        <v>105</v>
      </c>
      <c r="Z6" s="43">
        <f>IF(Y6&gt;0,Y6-$B6," ")</f>
        <v>90</v>
      </c>
      <c r="AA6" s="44">
        <v>96</v>
      </c>
      <c r="AB6" s="32">
        <f>W6+AA6</f>
        <v>199</v>
      </c>
    </row>
    <row r="7" spans="1:28" ht="12.75">
      <c r="A7" s="4" t="s">
        <v>79</v>
      </c>
      <c r="B7" s="42">
        <v>11</v>
      </c>
      <c r="C7" s="32">
        <v>87</v>
      </c>
      <c r="D7" s="43">
        <f t="shared" si="0"/>
        <v>76</v>
      </c>
      <c r="E7" s="32">
        <v>83</v>
      </c>
      <c r="F7" s="43">
        <f t="shared" si="1"/>
        <v>72</v>
      </c>
      <c r="G7" s="44">
        <v>86</v>
      </c>
      <c r="H7" s="32">
        <f>E7+G7</f>
        <v>169</v>
      </c>
      <c r="K7" s="4" t="s">
        <v>17</v>
      </c>
      <c r="L7" s="42">
        <v>25</v>
      </c>
      <c r="M7" s="32">
        <v>108</v>
      </c>
      <c r="N7" s="43">
        <f t="shared" si="2"/>
        <v>97</v>
      </c>
      <c r="O7" s="32">
        <v>90</v>
      </c>
      <c r="P7" s="43">
        <f t="shared" si="3"/>
        <v>79</v>
      </c>
      <c r="Q7" s="44">
        <v>93</v>
      </c>
      <c r="R7" s="32">
        <f t="shared" si="4"/>
        <v>183</v>
      </c>
      <c r="U7" s="7" t="s">
        <v>120</v>
      </c>
      <c r="V7" s="45">
        <v>45</v>
      </c>
      <c r="W7" s="32">
        <v>100</v>
      </c>
      <c r="X7" s="43">
        <f t="shared" si="5"/>
        <v>89</v>
      </c>
      <c r="Y7" s="32">
        <v>103</v>
      </c>
      <c r="Z7" s="43">
        <f>IF(Y7&gt;0,Y7-$B7," ")</f>
        <v>92</v>
      </c>
      <c r="AA7" s="44">
        <v>99</v>
      </c>
      <c r="AB7" s="32">
        <f>W7+AA7</f>
        <v>199</v>
      </c>
    </row>
    <row r="8" spans="1:28" ht="12.75">
      <c r="A8" s="4" t="s">
        <v>78</v>
      </c>
      <c r="B8" s="42">
        <v>17</v>
      </c>
      <c r="C8" s="32">
        <v>85</v>
      </c>
      <c r="D8" s="43">
        <f t="shared" si="0"/>
        <v>68</v>
      </c>
      <c r="E8" s="32">
        <v>99</v>
      </c>
      <c r="F8" s="43">
        <f t="shared" si="1"/>
        <v>82</v>
      </c>
      <c r="G8" s="44">
        <v>87</v>
      </c>
      <c r="H8" s="32">
        <f>C8+G8</f>
        <v>172</v>
      </c>
      <c r="K8" s="4" t="s">
        <v>98</v>
      </c>
      <c r="L8" s="42">
        <v>23</v>
      </c>
      <c r="M8" s="32">
        <v>105</v>
      </c>
      <c r="N8" s="43">
        <f t="shared" si="2"/>
        <v>88</v>
      </c>
      <c r="O8" s="32">
        <v>95</v>
      </c>
      <c r="P8" s="43">
        <f t="shared" si="3"/>
        <v>78</v>
      </c>
      <c r="Q8" s="44">
        <v>93</v>
      </c>
      <c r="R8" s="32">
        <f t="shared" si="4"/>
        <v>188</v>
      </c>
      <c r="U8" s="4" t="s">
        <v>35</v>
      </c>
      <c r="V8" s="42">
        <v>35</v>
      </c>
      <c r="W8" s="32">
        <v>109</v>
      </c>
      <c r="X8" s="43">
        <f t="shared" si="5"/>
        <v>92</v>
      </c>
      <c r="Y8" s="32" t="s">
        <v>160</v>
      </c>
      <c r="Z8" s="43"/>
      <c r="AA8" s="44">
        <v>96</v>
      </c>
      <c r="AB8" s="32">
        <f>W8+AA8</f>
        <v>205</v>
      </c>
    </row>
    <row r="9" spans="1:28" ht="12.75">
      <c r="A9" s="4" t="s">
        <v>84</v>
      </c>
      <c r="B9" s="42">
        <v>22</v>
      </c>
      <c r="C9" s="32">
        <v>107</v>
      </c>
      <c r="D9" s="43">
        <f t="shared" si="0"/>
        <v>85</v>
      </c>
      <c r="E9" s="32">
        <v>88</v>
      </c>
      <c r="F9" s="43">
        <f t="shared" si="1"/>
        <v>66</v>
      </c>
      <c r="G9" s="44">
        <v>84</v>
      </c>
      <c r="H9" s="32">
        <f>E9+G9</f>
        <v>172</v>
      </c>
      <c r="K9" s="7" t="s">
        <v>10</v>
      </c>
      <c r="L9" s="45">
        <v>23</v>
      </c>
      <c r="M9" s="32">
        <v>97</v>
      </c>
      <c r="N9" s="43">
        <f t="shared" si="2"/>
        <v>75</v>
      </c>
      <c r="O9" s="32">
        <v>97</v>
      </c>
      <c r="P9" s="43">
        <f t="shared" si="3"/>
        <v>75</v>
      </c>
      <c r="Q9" s="44">
        <v>96</v>
      </c>
      <c r="R9" s="32">
        <f t="shared" si="4"/>
        <v>193</v>
      </c>
      <c r="U9" s="7" t="s">
        <v>7</v>
      </c>
      <c r="V9" s="45">
        <v>37</v>
      </c>
      <c r="W9" s="32">
        <v>104</v>
      </c>
      <c r="X9" s="43">
        <f t="shared" si="5"/>
        <v>82</v>
      </c>
      <c r="Y9" s="32">
        <v>106</v>
      </c>
      <c r="Z9" s="43">
        <f aca="true" t="shared" si="6" ref="Z9:Z14">IF(Y9&gt;0,Y9-$B9," ")</f>
        <v>84</v>
      </c>
      <c r="AA9" s="44">
        <v>102</v>
      </c>
      <c r="AB9" s="32">
        <f>W9+AA9</f>
        <v>206</v>
      </c>
    </row>
    <row r="10" spans="1:28" ht="12.75">
      <c r="A10" s="4" t="s">
        <v>25</v>
      </c>
      <c r="B10" s="42">
        <v>20</v>
      </c>
      <c r="C10" s="32">
        <v>97</v>
      </c>
      <c r="D10" s="43">
        <f t="shared" si="0"/>
        <v>77</v>
      </c>
      <c r="E10" s="32">
        <v>90</v>
      </c>
      <c r="F10" s="43">
        <f t="shared" si="1"/>
        <v>70</v>
      </c>
      <c r="G10" s="44">
        <v>83</v>
      </c>
      <c r="H10" s="32">
        <f>E10+G10</f>
        <v>173</v>
      </c>
      <c r="K10" s="4" t="s">
        <v>12</v>
      </c>
      <c r="L10" s="42">
        <v>23</v>
      </c>
      <c r="M10" s="32" t="s">
        <v>160</v>
      </c>
      <c r="N10" s="43"/>
      <c r="O10" s="32">
        <v>96</v>
      </c>
      <c r="P10" s="43">
        <f t="shared" si="3"/>
        <v>76</v>
      </c>
      <c r="Q10" s="44">
        <v>98</v>
      </c>
      <c r="R10" s="32">
        <f t="shared" si="4"/>
        <v>194</v>
      </c>
      <c r="U10" s="4" t="s">
        <v>39</v>
      </c>
      <c r="V10" s="42">
        <v>35</v>
      </c>
      <c r="W10" s="32">
        <v>113</v>
      </c>
      <c r="X10" s="43">
        <f t="shared" si="5"/>
        <v>93</v>
      </c>
      <c r="Y10" s="32">
        <v>101</v>
      </c>
      <c r="Z10" s="43">
        <f t="shared" si="6"/>
        <v>81</v>
      </c>
      <c r="AA10" s="44"/>
      <c r="AB10" s="32">
        <f>W10+Y10</f>
        <v>214</v>
      </c>
    </row>
    <row r="11" spans="1:28" ht="12.75">
      <c r="A11" s="19" t="s">
        <v>23</v>
      </c>
      <c r="B11" s="45">
        <v>17</v>
      </c>
      <c r="C11" s="32">
        <v>99</v>
      </c>
      <c r="D11" s="43">
        <f t="shared" si="0"/>
        <v>82</v>
      </c>
      <c r="E11" s="32">
        <v>93</v>
      </c>
      <c r="F11" s="43">
        <f t="shared" si="1"/>
        <v>76</v>
      </c>
      <c r="G11" s="44">
        <v>81</v>
      </c>
      <c r="H11" s="32">
        <f>E11+G11</f>
        <v>174</v>
      </c>
      <c r="K11" s="4" t="s">
        <v>29</v>
      </c>
      <c r="L11" s="42">
        <v>25</v>
      </c>
      <c r="M11" s="32">
        <v>96</v>
      </c>
      <c r="N11" s="43">
        <f aca="true" t="shared" si="7" ref="N11:N34">IF(M11&gt;0,M11-$B11," ")</f>
        <v>79</v>
      </c>
      <c r="O11" s="32">
        <v>101</v>
      </c>
      <c r="P11" s="43">
        <f t="shared" si="3"/>
        <v>84</v>
      </c>
      <c r="Q11" s="44">
        <v>102</v>
      </c>
      <c r="R11" s="32">
        <f>M11+O11</f>
        <v>197</v>
      </c>
      <c r="U11" s="4" t="s">
        <v>16</v>
      </c>
      <c r="V11" s="42">
        <v>36</v>
      </c>
      <c r="W11" s="32">
        <v>118</v>
      </c>
      <c r="X11" s="43">
        <f t="shared" si="5"/>
        <v>101</v>
      </c>
      <c r="Y11" s="32">
        <v>116</v>
      </c>
      <c r="Z11" s="43">
        <f t="shared" si="6"/>
        <v>99</v>
      </c>
      <c r="AA11" s="44">
        <v>100</v>
      </c>
      <c r="AB11" s="32">
        <f>AA11+Y11</f>
        <v>216</v>
      </c>
    </row>
    <row r="12" spans="1:28" ht="12.75">
      <c r="A12" s="4" t="s">
        <v>82</v>
      </c>
      <c r="B12" s="42">
        <v>17</v>
      </c>
      <c r="C12" s="32">
        <v>97</v>
      </c>
      <c r="D12" s="43">
        <f t="shared" si="0"/>
        <v>80</v>
      </c>
      <c r="E12" s="32">
        <v>88</v>
      </c>
      <c r="F12" s="43">
        <f t="shared" si="1"/>
        <v>71</v>
      </c>
      <c r="G12" s="44">
        <v>86</v>
      </c>
      <c r="H12" s="32">
        <f>E12+G12</f>
        <v>174</v>
      </c>
      <c r="K12" s="4" t="s">
        <v>8</v>
      </c>
      <c r="L12" s="42">
        <v>27</v>
      </c>
      <c r="M12" s="32">
        <v>102</v>
      </c>
      <c r="N12" s="43">
        <f t="shared" si="7"/>
        <v>85</v>
      </c>
      <c r="O12" s="32">
        <v>101</v>
      </c>
      <c r="P12" s="43">
        <f t="shared" si="3"/>
        <v>84</v>
      </c>
      <c r="Q12" s="44">
        <v>97</v>
      </c>
      <c r="R12" s="32">
        <f>O12+Q12</f>
        <v>198</v>
      </c>
      <c r="U12" s="7" t="s">
        <v>123</v>
      </c>
      <c r="V12" s="45">
        <v>32</v>
      </c>
      <c r="W12" s="32">
        <v>118</v>
      </c>
      <c r="X12" s="43">
        <f t="shared" si="5"/>
        <v>101</v>
      </c>
      <c r="Y12" s="32">
        <v>104</v>
      </c>
      <c r="Z12" s="43">
        <f t="shared" si="6"/>
        <v>87</v>
      </c>
      <c r="AA12" s="44"/>
      <c r="AB12" s="32">
        <f>W12+Y12</f>
        <v>222</v>
      </c>
    </row>
    <row r="13" spans="1:28" ht="12.75">
      <c r="A13" s="4" t="s">
        <v>80</v>
      </c>
      <c r="B13" s="42">
        <v>19</v>
      </c>
      <c r="C13" s="32">
        <v>87</v>
      </c>
      <c r="D13" s="43">
        <f t="shared" si="0"/>
        <v>68</v>
      </c>
      <c r="E13" s="32">
        <v>88</v>
      </c>
      <c r="F13" s="43">
        <f t="shared" si="1"/>
        <v>69</v>
      </c>
      <c r="G13" s="44">
        <v>93</v>
      </c>
      <c r="H13" s="32">
        <f>C13+E13</f>
        <v>175</v>
      </c>
      <c r="K13" s="7" t="s">
        <v>18</v>
      </c>
      <c r="L13" s="45">
        <v>27</v>
      </c>
      <c r="M13" s="32">
        <v>106</v>
      </c>
      <c r="N13" s="43">
        <f t="shared" si="7"/>
        <v>87</v>
      </c>
      <c r="O13" s="32">
        <v>106</v>
      </c>
      <c r="P13" s="43">
        <f t="shared" si="3"/>
        <v>87</v>
      </c>
      <c r="Q13" s="44">
        <v>98</v>
      </c>
      <c r="R13" s="32">
        <f>O13+Q13</f>
        <v>204</v>
      </c>
      <c r="U13" s="7" t="s">
        <v>122</v>
      </c>
      <c r="V13" s="45">
        <v>33</v>
      </c>
      <c r="W13" s="32">
        <v>117</v>
      </c>
      <c r="X13" s="43">
        <f t="shared" si="5"/>
        <v>98</v>
      </c>
      <c r="Y13" s="32">
        <v>105</v>
      </c>
      <c r="Z13" s="43">
        <f t="shared" si="6"/>
        <v>86</v>
      </c>
      <c r="AA13" s="44"/>
      <c r="AB13" s="32">
        <f>W13+Y13</f>
        <v>222</v>
      </c>
    </row>
    <row r="14" spans="1:28" ht="12.75">
      <c r="A14" s="4" t="s">
        <v>14</v>
      </c>
      <c r="B14" s="42">
        <v>20</v>
      </c>
      <c r="C14" s="32">
        <v>93</v>
      </c>
      <c r="D14" s="43">
        <f t="shared" si="0"/>
        <v>73</v>
      </c>
      <c r="E14" s="32">
        <v>101</v>
      </c>
      <c r="F14" s="43">
        <f t="shared" si="1"/>
        <v>81</v>
      </c>
      <c r="G14" s="44"/>
      <c r="H14" s="32">
        <f>C14+E14</f>
        <v>194</v>
      </c>
      <c r="K14" s="7" t="s">
        <v>100</v>
      </c>
      <c r="L14" s="45">
        <v>29</v>
      </c>
      <c r="M14" s="32">
        <v>115</v>
      </c>
      <c r="N14" s="43">
        <f t="shared" si="7"/>
        <v>95</v>
      </c>
      <c r="O14" s="32">
        <v>102</v>
      </c>
      <c r="P14" s="43">
        <f t="shared" si="3"/>
        <v>82</v>
      </c>
      <c r="Q14" s="44">
        <v>102</v>
      </c>
      <c r="R14" s="32">
        <f>O14+Q14</f>
        <v>204</v>
      </c>
      <c r="U14" s="4" t="s">
        <v>40</v>
      </c>
      <c r="V14" s="42">
        <v>30</v>
      </c>
      <c r="W14" s="32">
        <v>117</v>
      </c>
      <c r="X14" s="43">
        <f t="shared" si="5"/>
        <v>97</v>
      </c>
      <c r="Y14" s="32">
        <v>113</v>
      </c>
      <c r="Z14" s="43">
        <f t="shared" si="6"/>
        <v>93</v>
      </c>
      <c r="AA14" s="44"/>
      <c r="AB14" s="32">
        <f>W14+Y14</f>
        <v>230</v>
      </c>
    </row>
    <row r="15" spans="1:28" ht="12.75">
      <c r="A15" s="4" t="s">
        <v>85</v>
      </c>
      <c r="B15" s="42">
        <v>16</v>
      </c>
      <c r="C15" s="32"/>
      <c r="D15" s="43"/>
      <c r="E15" s="32"/>
      <c r="F15" s="43" t="str">
        <f t="shared" si="1"/>
        <v> </v>
      </c>
      <c r="G15" s="44"/>
      <c r="H15" s="32"/>
      <c r="K15" s="4" t="s">
        <v>101</v>
      </c>
      <c r="L15" s="42">
        <v>25</v>
      </c>
      <c r="M15" s="32"/>
      <c r="N15" s="43" t="str">
        <f t="shared" si="7"/>
        <v> </v>
      </c>
      <c r="O15" s="32"/>
      <c r="P15" s="43" t="str">
        <f t="shared" si="3"/>
        <v> </v>
      </c>
      <c r="Q15" s="44"/>
      <c r="R15" s="32"/>
      <c r="U15" s="11" t="s">
        <v>124</v>
      </c>
      <c r="V15" s="42">
        <v>43</v>
      </c>
      <c r="W15" s="32">
        <v>126</v>
      </c>
      <c r="X15" s="43">
        <f t="shared" si="5"/>
        <v>110</v>
      </c>
      <c r="Y15" s="32" t="s">
        <v>160</v>
      </c>
      <c r="Z15" s="43"/>
      <c r="AA15" s="44">
        <v>113</v>
      </c>
      <c r="AB15" s="32">
        <f>W15+AA15</f>
        <v>239</v>
      </c>
    </row>
    <row r="16" spans="1:28" ht="12.75">
      <c r="A16" s="4" t="s">
        <v>86</v>
      </c>
      <c r="B16" s="42">
        <v>9</v>
      </c>
      <c r="C16" s="32"/>
      <c r="D16" s="43"/>
      <c r="E16" s="32"/>
      <c r="F16" s="43" t="str">
        <f t="shared" si="1"/>
        <v> </v>
      </c>
      <c r="G16" s="44"/>
      <c r="H16" s="32"/>
      <c r="K16" s="7" t="s">
        <v>102</v>
      </c>
      <c r="L16" s="45">
        <v>24</v>
      </c>
      <c r="M16" s="32"/>
      <c r="N16" s="43" t="str">
        <f t="shared" si="7"/>
        <v> </v>
      </c>
      <c r="O16" s="32"/>
      <c r="P16" s="43" t="str">
        <f t="shared" si="3"/>
        <v> </v>
      </c>
      <c r="Q16" s="44"/>
      <c r="R16" s="32"/>
      <c r="U16" s="11" t="s">
        <v>125</v>
      </c>
      <c r="V16" s="42">
        <v>45</v>
      </c>
      <c r="W16" s="32">
        <v>129</v>
      </c>
      <c r="X16" s="43">
        <f t="shared" si="5"/>
        <v>120</v>
      </c>
      <c r="Y16" s="32" t="s">
        <v>160</v>
      </c>
      <c r="Z16" s="43"/>
      <c r="AA16" s="44">
        <v>127</v>
      </c>
      <c r="AB16" s="32">
        <f>W16+AA16</f>
        <v>256</v>
      </c>
    </row>
    <row r="17" spans="1:28" ht="12.75">
      <c r="A17" s="7" t="s">
        <v>87</v>
      </c>
      <c r="B17" s="45">
        <v>20</v>
      </c>
      <c r="C17" s="32"/>
      <c r="D17" s="43" t="str">
        <f>IF(C17&gt;0,C17-$B17," ")</f>
        <v> </v>
      </c>
      <c r="E17" s="32"/>
      <c r="F17" s="43" t="str">
        <f t="shared" si="1"/>
        <v> </v>
      </c>
      <c r="G17" s="44"/>
      <c r="H17" s="32"/>
      <c r="K17" s="7" t="s">
        <v>103</v>
      </c>
      <c r="L17" s="45">
        <v>23</v>
      </c>
      <c r="M17" s="32"/>
      <c r="N17" s="43" t="str">
        <f t="shared" si="7"/>
        <v> </v>
      </c>
      <c r="O17" s="32"/>
      <c r="P17" s="43" t="str">
        <f t="shared" si="3"/>
        <v> </v>
      </c>
      <c r="Q17" s="44"/>
      <c r="R17" s="32"/>
      <c r="U17" s="19" t="s">
        <v>36</v>
      </c>
      <c r="V17" s="45">
        <v>45</v>
      </c>
      <c r="W17" s="32">
        <v>132</v>
      </c>
      <c r="X17" s="43">
        <f t="shared" si="5"/>
        <v>112</v>
      </c>
      <c r="Y17" s="32">
        <v>128</v>
      </c>
      <c r="Z17" s="43">
        <f>IF(Y17&gt;0,Y17-$B17," ")</f>
        <v>108</v>
      </c>
      <c r="AA17" s="44"/>
      <c r="AB17" s="32">
        <f>W17+Y17</f>
        <v>260</v>
      </c>
    </row>
    <row r="18" spans="1:28" ht="12.75">
      <c r="A18" s="4" t="s">
        <v>83</v>
      </c>
      <c r="B18" s="42">
        <v>20</v>
      </c>
      <c r="C18" s="32">
        <v>105</v>
      </c>
      <c r="D18" s="43">
        <f>IF(C18&gt;0,C18-$B18," ")</f>
        <v>85</v>
      </c>
      <c r="E18" s="32" t="s">
        <v>160</v>
      </c>
      <c r="F18" s="43"/>
      <c r="G18" s="44"/>
      <c r="H18" s="32"/>
      <c r="K18" s="4" t="s">
        <v>104</v>
      </c>
      <c r="L18" s="42">
        <v>27</v>
      </c>
      <c r="M18" s="32"/>
      <c r="N18" s="43" t="str">
        <f t="shared" si="7"/>
        <v> </v>
      </c>
      <c r="O18" s="32"/>
      <c r="P18" s="43" t="str">
        <f t="shared" si="3"/>
        <v> </v>
      </c>
      <c r="Q18" s="44"/>
      <c r="R18" s="32"/>
      <c r="U18" s="11" t="s">
        <v>31</v>
      </c>
      <c r="V18" s="42">
        <v>45</v>
      </c>
      <c r="W18" s="32">
        <v>133</v>
      </c>
      <c r="X18" s="43">
        <f t="shared" si="5"/>
        <v>113</v>
      </c>
      <c r="Y18" s="32" t="s">
        <v>160</v>
      </c>
      <c r="Z18" s="43"/>
      <c r="AA18" s="44">
        <v>137</v>
      </c>
      <c r="AB18" s="32">
        <f>W18+AA18</f>
        <v>270</v>
      </c>
    </row>
    <row r="19" spans="1:28" ht="12.75">
      <c r="A19" s="4" t="s">
        <v>88</v>
      </c>
      <c r="B19" s="42">
        <v>20</v>
      </c>
      <c r="C19" s="32"/>
      <c r="D19" s="43" t="str">
        <f>IF(C19&gt;0,C19-$B19," ")</f>
        <v> </v>
      </c>
      <c r="E19" s="32"/>
      <c r="F19" s="43" t="str">
        <f aca="true" t="shared" si="8" ref="F19:F27">IF(E19&gt;0,E19-$B19," ")</f>
        <v> </v>
      </c>
      <c r="G19" s="44"/>
      <c r="H19" s="32"/>
      <c r="K19" s="4" t="s">
        <v>105</v>
      </c>
      <c r="L19" s="42">
        <v>25</v>
      </c>
      <c r="M19" s="32"/>
      <c r="N19" s="43" t="str">
        <f t="shared" si="7"/>
        <v> </v>
      </c>
      <c r="O19" s="32"/>
      <c r="P19" s="43" t="str">
        <f t="shared" si="3"/>
        <v> </v>
      </c>
      <c r="Q19" s="44"/>
      <c r="R19" s="32"/>
      <c r="U19" s="19" t="s">
        <v>126</v>
      </c>
      <c r="V19" s="45">
        <v>41</v>
      </c>
      <c r="W19" s="32"/>
      <c r="X19" s="43" t="str">
        <f t="shared" si="5"/>
        <v> </v>
      </c>
      <c r="Y19" s="32"/>
      <c r="Z19" s="43" t="str">
        <f>IF(Y19&gt;0,Y19-$B19," ")</f>
        <v> </v>
      </c>
      <c r="AA19" s="44"/>
      <c r="AB19" s="32"/>
    </row>
    <row r="20" spans="1:28" ht="12.75">
      <c r="A20" s="4" t="s">
        <v>89</v>
      </c>
      <c r="B20" s="42">
        <v>18</v>
      </c>
      <c r="C20" s="32" t="s">
        <v>160</v>
      </c>
      <c r="D20" s="43"/>
      <c r="E20" s="32">
        <v>92</v>
      </c>
      <c r="F20" s="43">
        <f t="shared" si="8"/>
        <v>74</v>
      </c>
      <c r="G20" s="44"/>
      <c r="H20" s="32"/>
      <c r="K20" s="4" t="s">
        <v>106</v>
      </c>
      <c r="L20" s="42">
        <v>28</v>
      </c>
      <c r="M20" s="32"/>
      <c r="N20" s="43" t="str">
        <f t="shared" si="7"/>
        <v> </v>
      </c>
      <c r="O20" s="32"/>
      <c r="P20" s="43" t="str">
        <f t="shared" si="3"/>
        <v> </v>
      </c>
      <c r="Q20" s="44"/>
      <c r="R20" s="32"/>
      <c r="U20" s="19" t="s">
        <v>127</v>
      </c>
      <c r="V20" s="45">
        <v>41</v>
      </c>
      <c r="W20" s="32"/>
      <c r="X20" s="43" t="str">
        <f t="shared" si="5"/>
        <v> </v>
      </c>
      <c r="Y20" s="32"/>
      <c r="Z20" s="43" t="str">
        <f>IF(Y20&gt;0,Y20-$B20," ")</f>
        <v> </v>
      </c>
      <c r="AA20" s="44"/>
      <c r="AB20" s="32"/>
    </row>
    <row r="21" spans="1:28" ht="12.75">
      <c r="A21" s="11" t="s">
        <v>90</v>
      </c>
      <c r="B21" s="42">
        <v>17</v>
      </c>
      <c r="C21" s="32"/>
      <c r="D21" s="43" t="str">
        <f>IF(C21&gt;0,C21-$B21," ")</f>
        <v> </v>
      </c>
      <c r="E21" s="32"/>
      <c r="F21" s="43" t="str">
        <f t="shared" si="8"/>
        <v> </v>
      </c>
      <c r="G21" s="44"/>
      <c r="H21" s="32"/>
      <c r="K21" s="4" t="s">
        <v>107</v>
      </c>
      <c r="L21" s="42">
        <v>28</v>
      </c>
      <c r="M21" s="32"/>
      <c r="N21" s="43" t="str">
        <f t="shared" si="7"/>
        <v> </v>
      </c>
      <c r="O21" s="32"/>
      <c r="P21" s="43" t="str">
        <f t="shared" si="3"/>
        <v> </v>
      </c>
      <c r="Q21" s="44"/>
      <c r="R21" s="32"/>
      <c r="U21" s="11" t="s">
        <v>128</v>
      </c>
      <c r="V21" s="42">
        <v>44</v>
      </c>
      <c r="W21" s="32"/>
      <c r="X21" s="43" t="str">
        <f t="shared" si="5"/>
        <v> </v>
      </c>
      <c r="Y21" s="32"/>
      <c r="Z21" s="43" t="str">
        <f>IF(Y21&gt;0,Y21-$B21," ")</f>
        <v> </v>
      </c>
      <c r="AA21" s="44"/>
      <c r="AB21" s="32"/>
    </row>
    <row r="22" spans="1:28" ht="12.75">
      <c r="A22" s="7" t="s">
        <v>94</v>
      </c>
      <c r="B22" s="45">
        <v>15</v>
      </c>
      <c r="C22" s="32" t="s">
        <v>95</v>
      </c>
      <c r="D22" s="43"/>
      <c r="E22" s="32">
        <v>97</v>
      </c>
      <c r="F22" s="43">
        <f t="shared" si="8"/>
        <v>82</v>
      </c>
      <c r="G22" s="44"/>
      <c r="H22" s="32"/>
      <c r="K22" s="4" t="s">
        <v>108</v>
      </c>
      <c r="L22" s="42">
        <v>27</v>
      </c>
      <c r="M22" s="32"/>
      <c r="N22" s="43" t="str">
        <f t="shared" si="7"/>
        <v> </v>
      </c>
      <c r="O22" s="32"/>
      <c r="P22" s="43" t="str">
        <f t="shared" si="3"/>
        <v> </v>
      </c>
      <c r="Q22" s="44"/>
      <c r="R22" s="32"/>
      <c r="U22" s="11" t="s">
        <v>129</v>
      </c>
      <c r="V22" s="42">
        <v>31</v>
      </c>
      <c r="W22" s="32"/>
      <c r="X22" s="43" t="str">
        <f t="shared" si="5"/>
        <v> </v>
      </c>
      <c r="Y22" s="32"/>
      <c r="Z22" s="43" t="str">
        <f>IF(Y22&gt;0,Y22-$B22," ")</f>
        <v> </v>
      </c>
      <c r="AA22" s="44"/>
      <c r="AB22" s="32"/>
    </row>
    <row r="23" spans="1:28" ht="12.75">
      <c r="A23" s="4" t="s">
        <v>91</v>
      </c>
      <c r="B23" s="42">
        <v>17</v>
      </c>
      <c r="C23" s="32"/>
      <c r="D23" s="43" t="str">
        <f aca="true" t="shared" si="9" ref="D23:D28">IF(C23&gt;0,C23-$B23," ")</f>
        <v> </v>
      </c>
      <c r="E23" s="32"/>
      <c r="F23" s="43" t="str">
        <f t="shared" si="8"/>
        <v> </v>
      </c>
      <c r="G23" s="44"/>
      <c r="H23" s="32"/>
      <c r="K23" s="7" t="s">
        <v>109</v>
      </c>
      <c r="L23" s="45">
        <v>25</v>
      </c>
      <c r="M23" s="32"/>
      <c r="N23" s="43" t="str">
        <f t="shared" si="7"/>
        <v> </v>
      </c>
      <c r="O23" s="32"/>
      <c r="P23" s="43" t="str">
        <f t="shared" si="3"/>
        <v> </v>
      </c>
      <c r="Q23" s="44"/>
      <c r="R23" s="32"/>
      <c r="U23" s="19" t="s">
        <v>121</v>
      </c>
      <c r="V23" s="45">
        <v>33</v>
      </c>
      <c r="W23" s="32">
        <v>109</v>
      </c>
      <c r="X23" s="43">
        <f t="shared" si="5"/>
        <v>92</v>
      </c>
      <c r="Y23" s="32" t="s">
        <v>160</v>
      </c>
      <c r="Z23" s="43"/>
      <c r="AA23" s="44"/>
      <c r="AB23" s="32"/>
    </row>
    <row r="24" spans="1:28" ht="12.75">
      <c r="A24" s="4" t="s">
        <v>30</v>
      </c>
      <c r="B24" s="42">
        <v>21</v>
      </c>
      <c r="C24" s="32"/>
      <c r="D24" s="43" t="str">
        <f t="shared" si="9"/>
        <v> </v>
      </c>
      <c r="E24" s="32"/>
      <c r="F24" s="43" t="str">
        <f t="shared" si="8"/>
        <v> </v>
      </c>
      <c r="G24" s="44"/>
      <c r="H24" s="32"/>
      <c r="K24" s="4" t="s">
        <v>110</v>
      </c>
      <c r="L24" s="42">
        <v>23</v>
      </c>
      <c r="M24" s="32"/>
      <c r="N24" s="43" t="str">
        <f t="shared" si="7"/>
        <v> </v>
      </c>
      <c r="O24" s="32"/>
      <c r="P24" s="43" t="str">
        <f t="shared" si="3"/>
        <v> </v>
      </c>
      <c r="Q24" s="44"/>
      <c r="R24" s="32"/>
      <c r="U24" s="11" t="s">
        <v>11</v>
      </c>
      <c r="V24" s="42">
        <v>34</v>
      </c>
      <c r="W24" s="32"/>
      <c r="X24" s="43" t="str">
        <f t="shared" si="5"/>
        <v> </v>
      </c>
      <c r="Y24" s="32"/>
      <c r="Z24" s="43" t="str">
        <f aca="true" t="shared" si="10" ref="Z24:Z42">IF(Y24&gt;0,Y24-$B24," ")</f>
        <v> </v>
      </c>
      <c r="AA24" s="44"/>
      <c r="AB24" s="32"/>
    </row>
    <row r="25" spans="1:28" ht="12.75">
      <c r="A25" s="46" t="s">
        <v>34</v>
      </c>
      <c r="B25" s="47">
        <v>22</v>
      </c>
      <c r="C25" s="32"/>
      <c r="D25" s="43" t="str">
        <f t="shared" si="9"/>
        <v> </v>
      </c>
      <c r="E25" s="32"/>
      <c r="F25" s="43" t="str">
        <f t="shared" si="8"/>
        <v> </v>
      </c>
      <c r="G25" s="44"/>
      <c r="H25" s="32"/>
      <c r="K25" s="7" t="s">
        <v>111</v>
      </c>
      <c r="L25" s="45">
        <v>27</v>
      </c>
      <c r="M25" s="32"/>
      <c r="N25" s="43" t="str">
        <f t="shared" si="7"/>
        <v> </v>
      </c>
      <c r="O25" s="32"/>
      <c r="P25" s="43" t="str">
        <f t="shared" si="3"/>
        <v> </v>
      </c>
      <c r="Q25" s="44"/>
      <c r="R25" s="32"/>
      <c r="U25" s="11" t="s">
        <v>130</v>
      </c>
      <c r="V25" s="42">
        <v>45</v>
      </c>
      <c r="W25" s="32"/>
      <c r="X25" s="43" t="str">
        <f t="shared" si="5"/>
        <v> </v>
      </c>
      <c r="Y25" s="32"/>
      <c r="Z25" s="43" t="str">
        <f t="shared" si="10"/>
        <v> </v>
      </c>
      <c r="AA25" s="44"/>
      <c r="AB25" s="32"/>
    </row>
    <row r="26" spans="1:28" ht="12.75">
      <c r="A26" s="7" t="s">
        <v>92</v>
      </c>
      <c r="B26" s="45">
        <v>21</v>
      </c>
      <c r="C26" s="32"/>
      <c r="D26" s="43" t="str">
        <f t="shared" si="9"/>
        <v> </v>
      </c>
      <c r="E26" s="32"/>
      <c r="F26" s="43" t="str">
        <f t="shared" si="8"/>
        <v> </v>
      </c>
      <c r="G26" s="44"/>
      <c r="H26" s="32"/>
      <c r="K26" s="4" t="s">
        <v>112</v>
      </c>
      <c r="L26" s="42">
        <v>29</v>
      </c>
      <c r="M26" s="32"/>
      <c r="N26" s="43" t="str">
        <f t="shared" si="7"/>
        <v> </v>
      </c>
      <c r="O26" s="32"/>
      <c r="P26" s="43" t="str">
        <f t="shared" si="3"/>
        <v> </v>
      </c>
      <c r="Q26" s="44"/>
      <c r="R26" s="32"/>
      <c r="U26" s="11" t="s">
        <v>131</v>
      </c>
      <c r="V26" s="42">
        <v>45</v>
      </c>
      <c r="W26" s="32"/>
      <c r="X26" s="43" t="str">
        <f t="shared" si="5"/>
        <v> </v>
      </c>
      <c r="Y26" s="32"/>
      <c r="Z26" s="43" t="str">
        <f t="shared" si="10"/>
        <v> </v>
      </c>
      <c r="AA26" s="44"/>
      <c r="AB26" s="32"/>
    </row>
    <row r="27" spans="1:28" ht="12.75">
      <c r="A27" s="7" t="s">
        <v>93</v>
      </c>
      <c r="B27" s="45">
        <v>19</v>
      </c>
      <c r="C27" s="32"/>
      <c r="D27" s="43" t="str">
        <f t="shared" si="9"/>
        <v> </v>
      </c>
      <c r="E27" s="32"/>
      <c r="F27" s="43" t="str">
        <f t="shared" si="8"/>
        <v> </v>
      </c>
      <c r="G27" s="44"/>
      <c r="H27" s="32"/>
      <c r="K27" s="4" t="s">
        <v>113</v>
      </c>
      <c r="L27" s="42">
        <v>24</v>
      </c>
      <c r="M27" s="32"/>
      <c r="N27" s="43" t="str">
        <f t="shared" si="7"/>
        <v> </v>
      </c>
      <c r="O27" s="32"/>
      <c r="P27" s="43" t="str">
        <f t="shared" si="3"/>
        <v> </v>
      </c>
      <c r="Q27" s="44"/>
      <c r="R27" s="32"/>
      <c r="U27" s="57" t="s">
        <v>132</v>
      </c>
      <c r="V27" s="42">
        <v>33</v>
      </c>
      <c r="W27" s="32"/>
      <c r="X27" s="43" t="str">
        <f t="shared" si="5"/>
        <v> </v>
      </c>
      <c r="Y27" s="32"/>
      <c r="Z27" s="43" t="str">
        <f t="shared" si="10"/>
        <v> </v>
      </c>
      <c r="AA27" s="44"/>
      <c r="AB27" s="32"/>
    </row>
    <row r="28" spans="1:28" ht="12.75">
      <c r="A28" s="4" t="s">
        <v>81</v>
      </c>
      <c r="B28" s="42">
        <v>16</v>
      </c>
      <c r="C28" s="32">
        <v>89</v>
      </c>
      <c r="D28" s="43">
        <f t="shared" si="9"/>
        <v>73</v>
      </c>
      <c r="E28" s="32" t="s">
        <v>160</v>
      </c>
      <c r="F28" s="43"/>
      <c r="G28" s="44"/>
      <c r="H28" s="32"/>
      <c r="K28" s="4" t="s">
        <v>114</v>
      </c>
      <c r="L28" s="42">
        <v>23</v>
      </c>
      <c r="M28" s="32"/>
      <c r="N28" s="43" t="str">
        <f t="shared" si="7"/>
        <v> </v>
      </c>
      <c r="O28" s="32"/>
      <c r="P28" s="43" t="str">
        <f t="shared" si="3"/>
        <v> </v>
      </c>
      <c r="Q28" s="44"/>
      <c r="R28" s="32"/>
      <c r="U28" s="56" t="s">
        <v>133</v>
      </c>
      <c r="V28" s="45">
        <v>41</v>
      </c>
      <c r="W28" s="32"/>
      <c r="X28" s="43" t="str">
        <f t="shared" si="5"/>
        <v> </v>
      </c>
      <c r="Y28" s="32"/>
      <c r="Z28" s="43" t="str">
        <f t="shared" si="10"/>
        <v> </v>
      </c>
      <c r="AA28" s="44"/>
      <c r="AB28" s="32"/>
    </row>
    <row r="29" spans="1:28" ht="12.75">
      <c r="A29" s="48"/>
      <c r="B29" s="49"/>
      <c r="C29" s="32"/>
      <c r="D29" s="32"/>
      <c r="E29" s="32"/>
      <c r="F29" s="32"/>
      <c r="G29" s="32"/>
      <c r="H29" s="32"/>
      <c r="K29" s="4" t="s">
        <v>115</v>
      </c>
      <c r="L29" s="42">
        <v>23</v>
      </c>
      <c r="M29" s="32"/>
      <c r="N29" s="43" t="str">
        <f t="shared" si="7"/>
        <v> </v>
      </c>
      <c r="O29" s="32"/>
      <c r="P29" s="43" t="str">
        <f t="shared" si="3"/>
        <v> </v>
      </c>
      <c r="Q29" s="44"/>
      <c r="R29" s="32"/>
      <c r="U29" s="57" t="s">
        <v>134</v>
      </c>
      <c r="V29" s="42">
        <v>35</v>
      </c>
      <c r="W29" s="32"/>
      <c r="X29" s="43" t="str">
        <f t="shared" si="5"/>
        <v> </v>
      </c>
      <c r="Y29" s="32"/>
      <c r="Z29" s="43" t="str">
        <f t="shared" si="10"/>
        <v> </v>
      </c>
      <c r="AA29" s="44"/>
      <c r="AB29" s="32"/>
    </row>
    <row r="30" spans="1:28" ht="12.75">
      <c r="A30" s="50"/>
      <c r="B30" s="51"/>
      <c r="C30" s="32"/>
      <c r="D30" s="32"/>
      <c r="E30" s="32"/>
      <c r="F30" s="32"/>
      <c r="G30" s="32"/>
      <c r="H30" s="32"/>
      <c r="K30" s="4" t="s">
        <v>116</v>
      </c>
      <c r="L30" s="42">
        <v>27</v>
      </c>
      <c r="M30" s="32"/>
      <c r="N30" s="43" t="str">
        <f t="shared" si="7"/>
        <v> </v>
      </c>
      <c r="O30" s="32"/>
      <c r="P30" s="43" t="str">
        <f t="shared" si="3"/>
        <v> </v>
      </c>
      <c r="Q30" s="44"/>
      <c r="R30" s="32"/>
      <c r="U30" s="56" t="s">
        <v>135</v>
      </c>
      <c r="V30" s="45">
        <v>39</v>
      </c>
      <c r="W30" s="32"/>
      <c r="X30" s="43" t="str">
        <f t="shared" si="5"/>
        <v> </v>
      </c>
      <c r="Y30" s="32"/>
      <c r="Z30" s="43" t="str">
        <f t="shared" si="10"/>
        <v> </v>
      </c>
      <c r="AA30" s="44"/>
      <c r="AB30" s="32"/>
    </row>
    <row r="31" spans="2:28" ht="12.75">
      <c r="B31" s="32"/>
      <c r="C31" s="32"/>
      <c r="D31" s="32"/>
      <c r="E31" s="32"/>
      <c r="F31" s="32"/>
      <c r="G31" s="32"/>
      <c r="H31" s="32"/>
      <c r="K31" s="4" t="s">
        <v>117</v>
      </c>
      <c r="L31" s="42">
        <v>26</v>
      </c>
      <c r="M31" s="32"/>
      <c r="N31" s="43" t="str">
        <f t="shared" si="7"/>
        <v> </v>
      </c>
      <c r="O31" s="32"/>
      <c r="P31" s="43" t="str">
        <f t="shared" si="3"/>
        <v> </v>
      </c>
      <c r="Q31" s="44"/>
      <c r="R31" s="32"/>
      <c r="U31" s="56" t="s">
        <v>136</v>
      </c>
      <c r="V31" s="45">
        <v>45</v>
      </c>
      <c r="W31" s="32"/>
      <c r="X31" s="43" t="str">
        <f t="shared" si="5"/>
        <v> </v>
      </c>
      <c r="Y31" s="32"/>
      <c r="Z31" s="43" t="str">
        <f t="shared" si="10"/>
        <v> </v>
      </c>
      <c r="AA31" s="44"/>
      <c r="AB31" s="32"/>
    </row>
    <row r="32" spans="1:28" ht="12.75">
      <c r="A32" s="52" t="s">
        <v>96</v>
      </c>
      <c r="B32" s="32"/>
      <c r="C32" s="32">
        <v>14</v>
      </c>
      <c r="D32" s="32"/>
      <c r="E32" s="32">
        <f>COUNT(E4:E28)</f>
        <v>13</v>
      </c>
      <c r="F32" s="32"/>
      <c r="G32" s="32"/>
      <c r="H32" s="32"/>
      <c r="K32" s="4" t="s">
        <v>38</v>
      </c>
      <c r="L32" s="42">
        <v>23</v>
      </c>
      <c r="M32" s="32">
        <v>103</v>
      </c>
      <c r="N32" s="43">
        <f t="shared" si="7"/>
        <v>103</v>
      </c>
      <c r="O32" s="32" t="s">
        <v>160</v>
      </c>
      <c r="P32" s="43"/>
      <c r="Q32" s="44"/>
      <c r="R32" s="32"/>
      <c r="U32" s="57" t="s">
        <v>137</v>
      </c>
      <c r="V32" s="42">
        <v>45</v>
      </c>
      <c r="W32" s="32"/>
      <c r="X32" s="43" t="str">
        <f t="shared" si="5"/>
        <v> </v>
      </c>
      <c r="Y32" s="32"/>
      <c r="Z32" s="43" t="str">
        <f t="shared" si="10"/>
        <v> </v>
      </c>
      <c r="AA32" s="44"/>
      <c r="AB32" s="32"/>
    </row>
    <row r="33" spans="11:28" ht="12.75">
      <c r="K33" s="4" t="s">
        <v>99</v>
      </c>
      <c r="L33" s="42">
        <v>28</v>
      </c>
      <c r="M33" s="32">
        <v>108</v>
      </c>
      <c r="N33" s="43">
        <f t="shared" si="7"/>
        <v>108</v>
      </c>
      <c r="O33" s="32" t="s">
        <v>160</v>
      </c>
      <c r="P33" s="43"/>
      <c r="Q33" s="44"/>
      <c r="R33" s="32"/>
      <c r="U33" s="57" t="s">
        <v>138</v>
      </c>
      <c r="V33" s="42">
        <v>45</v>
      </c>
      <c r="W33" s="32"/>
      <c r="X33" s="43" t="str">
        <f t="shared" si="5"/>
        <v> </v>
      </c>
      <c r="Y33" s="32"/>
      <c r="Z33" s="43" t="str">
        <f t="shared" si="10"/>
        <v> </v>
      </c>
      <c r="AA33" s="44"/>
      <c r="AB33" s="32"/>
    </row>
    <row r="34" spans="11:28" ht="12.75">
      <c r="K34" s="4" t="s">
        <v>118</v>
      </c>
      <c r="L34" s="42">
        <v>25</v>
      </c>
      <c r="M34" s="32"/>
      <c r="N34" s="43" t="str">
        <f t="shared" si="7"/>
        <v> </v>
      </c>
      <c r="O34" s="32"/>
      <c r="P34" s="43" t="str">
        <f>IF(O34&gt;0,O34-$B34," ")</f>
        <v> </v>
      </c>
      <c r="Q34" s="44"/>
      <c r="R34" s="32"/>
      <c r="U34" s="57" t="s">
        <v>139</v>
      </c>
      <c r="V34" s="42">
        <v>36</v>
      </c>
      <c r="W34" s="32"/>
      <c r="X34" s="43" t="str">
        <f t="shared" si="5"/>
        <v> </v>
      </c>
      <c r="Y34" s="32"/>
      <c r="Z34" s="43" t="str">
        <f t="shared" si="10"/>
        <v> </v>
      </c>
      <c r="AA34" s="44"/>
      <c r="AB34" s="32"/>
    </row>
    <row r="35" spans="13:28" ht="12.75">
      <c r="M35" s="32"/>
      <c r="N35" s="32"/>
      <c r="O35" s="32"/>
      <c r="P35" s="32"/>
      <c r="Q35" s="32"/>
      <c r="R35" s="32"/>
      <c r="U35" s="57" t="s">
        <v>140</v>
      </c>
      <c r="V35" s="42">
        <v>38</v>
      </c>
      <c r="W35" s="32"/>
      <c r="X35" s="43" t="str">
        <f t="shared" si="5"/>
        <v> </v>
      </c>
      <c r="Y35" s="32"/>
      <c r="Z35" s="43" t="str">
        <f t="shared" si="10"/>
        <v> </v>
      </c>
      <c r="AA35" s="44"/>
      <c r="AB35" s="32"/>
    </row>
    <row r="36" spans="11:28" ht="12.75">
      <c r="K36" s="54" t="s">
        <v>96</v>
      </c>
      <c r="M36" s="32">
        <f>COUNT(M4:M34)</f>
        <v>12</v>
      </c>
      <c r="N36" s="32"/>
      <c r="O36" s="32">
        <f>COUNT(O4:O34)</f>
        <v>11</v>
      </c>
      <c r="P36" s="32"/>
      <c r="Q36" s="32"/>
      <c r="R36" s="32"/>
      <c r="U36" s="56" t="s">
        <v>141</v>
      </c>
      <c r="V36" s="45">
        <v>43</v>
      </c>
      <c r="W36" s="32"/>
      <c r="X36" s="43" t="str">
        <f t="shared" si="5"/>
        <v> </v>
      </c>
      <c r="Y36" s="32"/>
      <c r="Z36" s="43" t="str">
        <f t="shared" si="10"/>
        <v> </v>
      </c>
      <c r="AA36" s="44"/>
      <c r="AB36" s="32"/>
    </row>
    <row r="37" spans="13:28" ht="12.75">
      <c r="M37" s="32"/>
      <c r="N37" s="32"/>
      <c r="O37" s="32"/>
      <c r="P37" s="32"/>
      <c r="Q37" s="32"/>
      <c r="R37" s="32"/>
      <c r="U37" s="57" t="s">
        <v>142</v>
      </c>
      <c r="V37" s="42">
        <v>41</v>
      </c>
      <c r="W37" s="32"/>
      <c r="X37" s="43" t="str">
        <f t="shared" si="5"/>
        <v> </v>
      </c>
      <c r="Y37" s="32"/>
      <c r="Z37" s="43" t="str">
        <f t="shared" si="10"/>
        <v> </v>
      </c>
      <c r="AA37" s="44"/>
      <c r="AB37" s="32"/>
    </row>
    <row r="38" spans="11:28" ht="12.75">
      <c r="K38" s="54" t="s">
        <v>161</v>
      </c>
      <c r="L38" t="s">
        <v>162</v>
      </c>
      <c r="M38" s="32"/>
      <c r="N38" s="32"/>
      <c r="O38" s="32"/>
      <c r="P38" s="32"/>
      <c r="Q38" s="32"/>
      <c r="R38" s="32"/>
      <c r="U38" s="57" t="s">
        <v>143</v>
      </c>
      <c r="V38" s="42">
        <v>45</v>
      </c>
      <c r="W38" s="32"/>
      <c r="X38" s="43" t="str">
        <f t="shared" si="5"/>
        <v> </v>
      </c>
      <c r="Y38" s="32"/>
      <c r="Z38" s="43" t="str">
        <f t="shared" si="10"/>
        <v> </v>
      </c>
      <c r="AA38" s="44"/>
      <c r="AB38" s="32"/>
    </row>
    <row r="39" spans="11:28" ht="12.75">
      <c r="K39" t="s">
        <v>163</v>
      </c>
      <c r="L39" t="s">
        <v>164</v>
      </c>
      <c r="M39" s="32"/>
      <c r="N39" s="32"/>
      <c r="O39" s="32"/>
      <c r="P39" s="32"/>
      <c r="Q39" s="32"/>
      <c r="R39" s="32"/>
      <c r="U39" s="57" t="s">
        <v>144</v>
      </c>
      <c r="V39" s="42">
        <v>37</v>
      </c>
      <c r="W39" s="32"/>
      <c r="X39" s="43" t="str">
        <f t="shared" si="5"/>
        <v> </v>
      </c>
      <c r="Y39" s="32"/>
      <c r="Z39" s="43" t="str">
        <f t="shared" si="10"/>
        <v> </v>
      </c>
      <c r="AA39" s="44"/>
      <c r="AB39" s="32"/>
    </row>
    <row r="40" spans="21:28" ht="12.75">
      <c r="U40" s="58" t="s">
        <v>145</v>
      </c>
      <c r="V40" s="45">
        <v>32</v>
      </c>
      <c r="W40" s="32"/>
      <c r="X40" s="43" t="str">
        <f t="shared" si="5"/>
        <v> </v>
      </c>
      <c r="Y40" s="32"/>
      <c r="Z40" s="43" t="str">
        <f t="shared" si="10"/>
        <v> </v>
      </c>
      <c r="AA40" s="44"/>
      <c r="AB40" s="32"/>
    </row>
    <row r="41" spans="21:28" ht="12.75">
      <c r="U41" s="57" t="s">
        <v>146</v>
      </c>
      <c r="V41" s="42">
        <v>45</v>
      </c>
      <c r="W41" s="32"/>
      <c r="X41" s="43" t="str">
        <f t="shared" si="5"/>
        <v> </v>
      </c>
      <c r="Y41" s="32"/>
      <c r="Z41" s="43" t="str">
        <f t="shared" si="10"/>
        <v> </v>
      </c>
      <c r="AA41" s="44"/>
      <c r="AB41" s="32"/>
    </row>
    <row r="42" spans="21:28" ht="12.75">
      <c r="U42" s="56" t="s">
        <v>147</v>
      </c>
      <c r="V42" s="45">
        <v>45</v>
      </c>
      <c r="W42" s="32" t="s">
        <v>160</v>
      </c>
      <c r="X42" s="43"/>
      <c r="Y42" s="32">
        <v>124</v>
      </c>
      <c r="Z42" s="43">
        <f t="shared" si="10"/>
        <v>124</v>
      </c>
      <c r="AA42" s="44" t="s">
        <v>160</v>
      </c>
      <c r="AB42" s="32"/>
    </row>
    <row r="43" spans="23:28" ht="12.75">
      <c r="W43" s="32"/>
      <c r="X43" s="32"/>
      <c r="Y43" s="32"/>
      <c r="Z43" s="32"/>
      <c r="AA43" s="32"/>
      <c r="AB43" s="32"/>
    </row>
    <row r="44" spans="21:28" ht="12.75">
      <c r="U44" s="54" t="s">
        <v>158</v>
      </c>
      <c r="W44" s="32">
        <f>COUNT(W4:W42)</f>
        <v>15</v>
      </c>
      <c r="X44" s="32"/>
      <c r="Y44" s="32">
        <f>COUNT(Y4:Y42)</f>
        <v>12</v>
      </c>
      <c r="Z44" s="32"/>
      <c r="AA44" s="32"/>
      <c r="AB44" s="32"/>
    </row>
    <row r="45" spans="23:28" ht="12.75">
      <c r="W45" s="32"/>
      <c r="X45" s="32"/>
      <c r="Y45" s="32"/>
      <c r="Z45" s="32"/>
      <c r="AA45" s="32"/>
      <c r="AB45" s="32"/>
    </row>
    <row r="46" spans="21:28" ht="12.75">
      <c r="U46" s="54" t="s">
        <v>165</v>
      </c>
      <c r="V46" t="s">
        <v>166</v>
      </c>
      <c r="W46" s="32"/>
      <c r="X46" s="32"/>
      <c r="Y46" s="32"/>
      <c r="Z46" s="32"/>
      <c r="AA46" s="32"/>
      <c r="AB46" s="32"/>
    </row>
    <row r="47" spans="21:28" ht="12.75">
      <c r="U47" t="s">
        <v>163</v>
      </c>
      <c r="V47" t="s">
        <v>167</v>
      </c>
      <c r="W47" s="32"/>
      <c r="X47" s="32"/>
      <c r="Y47" s="32"/>
      <c r="Z47" s="32"/>
      <c r="AA47" s="32"/>
      <c r="AB47" s="3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spans="1:9" ht="12.75">
      <c r="A1" s="59" t="s">
        <v>168</v>
      </c>
      <c r="B1" s="59" t="s">
        <v>169</v>
      </c>
      <c r="C1" s="59" t="s">
        <v>170</v>
      </c>
      <c r="D1" s="59" t="s">
        <v>171</v>
      </c>
      <c r="E1" s="59" t="s">
        <v>172</v>
      </c>
      <c r="F1" s="59" t="s">
        <v>173</v>
      </c>
      <c r="H1" s="59" t="s">
        <v>174</v>
      </c>
      <c r="I1" s="59"/>
    </row>
    <row r="2" spans="1:9" ht="12.75">
      <c r="A2" s="61" t="s">
        <v>175</v>
      </c>
      <c r="B2" s="61" t="s">
        <v>9</v>
      </c>
      <c r="C2" s="62" t="s">
        <v>176</v>
      </c>
      <c r="D2" s="63" t="s">
        <v>177</v>
      </c>
      <c r="E2" s="63" t="s">
        <v>178</v>
      </c>
      <c r="F2" s="64" t="s">
        <v>179</v>
      </c>
      <c r="H2" s="65" t="s">
        <v>180</v>
      </c>
      <c r="I2" s="66" t="s">
        <v>9</v>
      </c>
    </row>
    <row r="3" spans="1:9" ht="12.75">
      <c r="A3" s="61" t="s">
        <v>181</v>
      </c>
      <c r="B3" s="61" t="s">
        <v>9</v>
      </c>
      <c r="C3" s="62" t="s">
        <v>182</v>
      </c>
      <c r="D3" s="63" t="s">
        <v>178</v>
      </c>
      <c r="E3" s="63" t="s">
        <v>183</v>
      </c>
      <c r="F3" s="64" t="s">
        <v>184</v>
      </c>
      <c r="H3" s="66" t="s">
        <v>185</v>
      </c>
      <c r="I3" s="66" t="s">
        <v>4</v>
      </c>
    </row>
    <row r="4" spans="1:9" ht="12.75">
      <c r="A4" s="61" t="s">
        <v>186</v>
      </c>
      <c r="B4" s="61" t="s">
        <v>9</v>
      </c>
      <c r="C4" s="62" t="s">
        <v>187</v>
      </c>
      <c r="D4" s="63"/>
      <c r="E4" s="63" t="s">
        <v>177</v>
      </c>
      <c r="F4" s="64" t="s">
        <v>188</v>
      </c>
      <c r="H4" s="66" t="s">
        <v>189</v>
      </c>
      <c r="I4" s="66" t="s">
        <v>4</v>
      </c>
    </row>
    <row r="5" spans="1:9" ht="12.75">
      <c r="A5" s="61" t="s">
        <v>190</v>
      </c>
      <c r="B5" s="61" t="s">
        <v>9</v>
      </c>
      <c r="C5" s="62" t="s">
        <v>176</v>
      </c>
      <c r="D5" s="63" t="s">
        <v>183</v>
      </c>
      <c r="E5" s="63" t="s">
        <v>191</v>
      </c>
      <c r="F5" s="64" t="s">
        <v>192</v>
      </c>
      <c r="H5" s="66" t="s">
        <v>193</v>
      </c>
      <c r="I5" s="66" t="s">
        <v>4</v>
      </c>
    </row>
    <row r="6" spans="1:9" ht="12.75">
      <c r="A6" s="61" t="s">
        <v>194</v>
      </c>
      <c r="B6" s="61" t="s">
        <v>9</v>
      </c>
      <c r="C6" s="62" t="s">
        <v>195</v>
      </c>
      <c r="D6" s="63" t="s">
        <v>196</v>
      </c>
      <c r="E6" s="63" t="s">
        <v>197</v>
      </c>
      <c r="F6" s="64" t="s">
        <v>198</v>
      </c>
      <c r="H6" s="66" t="s">
        <v>166</v>
      </c>
      <c r="I6" s="66" t="s">
        <v>4</v>
      </c>
    </row>
    <row r="7" spans="1:9" ht="12.75">
      <c r="A7" s="61" t="s">
        <v>199</v>
      </c>
      <c r="B7" s="61" t="s">
        <v>9</v>
      </c>
      <c r="C7" s="62" t="s">
        <v>200</v>
      </c>
      <c r="D7" s="63" t="s">
        <v>196</v>
      </c>
      <c r="E7" s="63" t="s">
        <v>191</v>
      </c>
      <c r="F7" s="64" t="s">
        <v>201</v>
      </c>
      <c r="H7" s="66" t="s">
        <v>202</v>
      </c>
      <c r="I7" s="66" t="s">
        <v>4</v>
      </c>
    </row>
    <row r="8" spans="1:9" ht="12.75">
      <c r="A8" s="61" t="s">
        <v>203</v>
      </c>
      <c r="B8" s="61" t="s">
        <v>9</v>
      </c>
      <c r="C8" s="62"/>
      <c r="D8" s="63" t="s">
        <v>196</v>
      </c>
      <c r="E8" s="63" t="s">
        <v>204</v>
      </c>
      <c r="F8" s="64">
        <v>51</v>
      </c>
      <c r="H8" s="66" t="s">
        <v>205</v>
      </c>
      <c r="I8" s="66" t="s">
        <v>5</v>
      </c>
    </row>
    <row r="9" spans="1:9" ht="12.75">
      <c r="A9" s="61" t="s">
        <v>206</v>
      </c>
      <c r="B9" s="61" t="s">
        <v>9</v>
      </c>
      <c r="C9" s="62" t="s">
        <v>187</v>
      </c>
      <c r="D9" s="63" t="s">
        <v>207</v>
      </c>
      <c r="E9" s="63" t="s">
        <v>207</v>
      </c>
      <c r="F9" s="64" t="s">
        <v>208</v>
      </c>
      <c r="H9" s="66" t="s">
        <v>209</v>
      </c>
      <c r="I9" s="66" t="s">
        <v>5</v>
      </c>
    </row>
    <row r="10" spans="1:9" ht="12.75">
      <c r="A10" s="61" t="s">
        <v>210</v>
      </c>
      <c r="B10" s="61" t="s">
        <v>9</v>
      </c>
      <c r="C10" s="62" t="s">
        <v>211</v>
      </c>
      <c r="D10" s="63" t="s">
        <v>212</v>
      </c>
      <c r="E10" s="63" t="s">
        <v>196</v>
      </c>
      <c r="F10" s="64" t="s">
        <v>213</v>
      </c>
      <c r="H10" s="66" t="s">
        <v>214</v>
      </c>
      <c r="I10" s="66" t="s">
        <v>5</v>
      </c>
    </row>
    <row r="11" spans="1:9" ht="12.75">
      <c r="A11" s="61" t="s">
        <v>215</v>
      </c>
      <c r="B11" s="61" t="s">
        <v>9</v>
      </c>
      <c r="C11" s="62" t="s">
        <v>216</v>
      </c>
      <c r="D11" s="63" t="s">
        <v>217</v>
      </c>
      <c r="E11" s="63" t="s">
        <v>195</v>
      </c>
      <c r="F11" s="64" t="s">
        <v>218</v>
      </c>
      <c r="H11" s="66" t="s">
        <v>219</v>
      </c>
      <c r="I11" s="66" t="s">
        <v>5</v>
      </c>
    </row>
    <row r="12" spans="1:9" ht="12.75">
      <c r="A12" s="61" t="s">
        <v>220</v>
      </c>
      <c r="B12" s="61" t="s">
        <v>9</v>
      </c>
      <c r="C12" s="62" t="s">
        <v>200</v>
      </c>
      <c r="D12" s="63" t="s">
        <v>196</v>
      </c>
      <c r="E12" s="63" t="s">
        <v>221</v>
      </c>
      <c r="F12" s="64" t="s">
        <v>222</v>
      </c>
      <c r="H12" s="66" t="s">
        <v>223</v>
      </c>
      <c r="I12" s="66" t="s">
        <v>5</v>
      </c>
    </row>
    <row r="13" spans="1:9" ht="12.75">
      <c r="A13" s="61" t="s">
        <v>224</v>
      </c>
      <c r="B13" s="61" t="s">
        <v>9</v>
      </c>
      <c r="C13" s="62" t="s">
        <v>216</v>
      </c>
      <c r="D13" s="63" t="s">
        <v>225</v>
      </c>
      <c r="E13" s="63" t="s">
        <v>226</v>
      </c>
      <c r="F13" s="64" t="s">
        <v>227</v>
      </c>
      <c r="H13" s="66" t="s">
        <v>228</v>
      </c>
      <c r="I13" s="66" t="s">
        <v>5</v>
      </c>
    </row>
    <row r="14" spans="1:9" ht="12.75">
      <c r="A14" s="61" t="s">
        <v>164</v>
      </c>
      <c r="B14" s="61" t="s">
        <v>9</v>
      </c>
      <c r="C14" s="62" t="s">
        <v>229</v>
      </c>
      <c r="D14" s="63"/>
      <c r="E14" s="67" t="s">
        <v>230</v>
      </c>
      <c r="F14" s="64" t="s">
        <v>231</v>
      </c>
      <c r="H14" s="65" t="s">
        <v>232</v>
      </c>
      <c r="I14" s="66" t="s">
        <v>5</v>
      </c>
    </row>
    <row r="15" spans="1:9" ht="12.75">
      <c r="A15" s="61" t="s">
        <v>164</v>
      </c>
      <c r="B15" s="61" t="s">
        <v>9</v>
      </c>
      <c r="C15" s="62" t="s">
        <v>229</v>
      </c>
      <c r="D15" s="63"/>
      <c r="E15" s="63" t="s">
        <v>230</v>
      </c>
      <c r="F15" s="64" t="s">
        <v>231</v>
      </c>
      <c r="H15" s="66" t="s">
        <v>233</v>
      </c>
      <c r="I15" s="66" t="s">
        <v>5</v>
      </c>
    </row>
    <row r="16" spans="1:6" ht="12.75">
      <c r="A16" s="61" t="s">
        <v>234</v>
      </c>
      <c r="B16" s="61" t="s">
        <v>9</v>
      </c>
      <c r="C16" s="62" t="s">
        <v>216</v>
      </c>
      <c r="D16" s="63" t="s">
        <v>235</v>
      </c>
      <c r="E16" s="63" t="s">
        <v>236</v>
      </c>
      <c r="F16" s="64" t="s">
        <v>237</v>
      </c>
    </row>
    <row r="17" spans="1:6" ht="12.75">
      <c r="A17" s="61" t="s">
        <v>238</v>
      </c>
      <c r="B17" s="61" t="s">
        <v>9</v>
      </c>
      <c r="C17" s="62" t="s">
        <v>217</v>
      </c>
      <c r="D17" s="63" t="s">
        <v>211</v>
      </c>
      <c r="E17" s="63"/>
      <c r="F17" s="64" t="s">
        <v>239</v>
      </c>
    </row>
    <row r="18" spans="1:6" ht="12.75">
      <c r="A18" s="61" t="s">
        <v>240</v>
      </c>
      <c r="B18" s="61" t="s">
        <v>9</v>
      </c>
      <c r="C18" s="62" t="s">
        <v>241</v>
      </c>
      <c r="D18" s="63" t="s">
        <v>230</v>
      </c>
      <c r="E18" s="63"/>
      <c r="F18" s="64" t="s">
        <v>242</v>
      </c>
    </row>
    <row r="19" spans="1:6" ht="12.75">
      <c r="A19" s="61" t="s">
        <v>243</v>
      </c>
      <c r="B19" s="61" t="s">
        <v>9</v>
      </c>
      <c r="C19" s="63"/>
      <c r="D19" s="63"/>
      <c r="E19" s="63" t="s">
        <v>177</v>
      </c>
      <c r="F19" s="64"/>
    </row>
    <row r="20" spans="1:6" ht="12.75">
      <c r="A20" s="61" t="s">
        <v>244</v>
      </c>
      <c r="B20" s="61" t="s">
        <v>9</v>
      </c>
      <c r="C20" s="63"/>
      <c r="D20" s="63"/>
      <c r="E20" s="63" t="s">
        <v>235</v>
      </c>
      <c r="F20" s="64"/>
    </row>
    <row r="21" spans="1:6" ht="12.75">
      <c r="A21" s="68" t="s">
        <v>245</v>
      </c>
      <c r="B21" s="68" t="s">
        <v>4</v>
      </c>
      <c r="C21" s="69" t="s">
        <v>225</v>
      </c>
      <c r="D21" s="70" t="s">
        <v>191</v>
      </c>
      <c r="E21" s="70" t="s">
        <v>246</v>
      </c>
      <c r="F21" s="71" t="s">
        <v>247</v>
      </c>
    </row>
    <row r="22" spans="1:6" ht="12.75">
      <c r="A22" s="68" t="s">
        <v>248</v>
      </c>
      <c r="B22" s="68" t="s">
        <v>4</v>
      </c>
      <c r="C22" s="69" t="s">
        <v>249</v>
      </c>
      <c r="D22" s="70" t="s">
        <v>187</v>
      </c>
      <c r="E22" s="70" t="s">
        <v>250</v>
      </c>
      <c r="F22" s="71" t="s">
        <v>251</v>
      </c>
    </row>
    <row r="23" spans="1:6" ht="12.75">
      <c r="A23" s="68" t="s">
        <v>252</v>
      </c>
      <c r="B23" s="68" t="s">
        <v>4</v>
      </c>
      <c r="C23" s="69" t="s">
        <v>200</v>
      </c>
      <c r="D23" s="70" t="s">
        <v>216</v>
      </c>
      <c r="E23" s="70" t="s">
        <v>253</v>
      </c>
      <c r="F23" s="71" t="s">
        <v>254</v>
      </c>
    </row>
    <row r="24" spans="1:6" ht="12.75">
      <c r="A24" s="68" t="s">
        <v>255</v>
      </c>
      <c r="B24" s="68" t="s">
        <v>4</v>
      </c>
      <c r="C24" s="69" t="s">
        <v>236</v>
      </c>
      <c r="D24" s="70" t="s">
        <v>207</v>
      </c>
      <c r="E24" s="70" t="s">
        <v>230</v>
      </c>
      <c r="F24" s="71" t="s">
        <v>256</v>
      </c>
    </row>
    <row r="25" spans="1:6" ht="12.75">
      <c r="A25" s="68" t="s">
        <v>257</v>
      </c>
      <c r="B25" s="68" t="s">
        <v>4</v>
      </c>
      <c r="C25" s="69" t="s">
        <v>249</v>
      </c>
      <c r="D25" s="70"/>
      <c r="E25" s="70" t="s">
        <v>216</v>
      </c>
      <c r="F25" s="71" t="s">
        <v>258</v>
      </c>
    </row>
    <row r="26" spans="1:6" ht="12.75">
      <c r="A26" s="68" t="s">
        <v>259</v>
      </c>
      <c r="B26" s="68" t="s">
        <v>4</v>
      </c>
      <c r="C26" s="69" t="s">
        <v>250</v>
      </c>
      <c r="D26" s="70" t="s">
        <v>249</v>
      </c>
      <c r="E26" s="70"/>
      <c r="F26" s="71" t="s">
        <v>237</v>
      </c>
    </row>
    <row r="27" spans="1:6" ht="12.75">
      <c r="A27" s="68" t="s">
        <v>260</v>
      </c>
      <c r="B27" s="68" t="s">
        <v>4</v>
      </c>
      <c r="C27" s="69" t="s">
        <v>212</v>
      </c>
      <c r="D27" s="70" t="s">
        <v>221</v>
      </c>
      <c r="E27" s="70" t="s">
        <v>212</v>
      </c>
      <c r="F27" s="71" t="s">
        <v>261</v>
      </c>
    </row>
    <row r="28" spans="1:6" ht="12.75">
      <c r="A28" s="68" t="s">
        <v>262</v>
      </c>
      <c r="B28" s="68" t="s">
        <v>4</v>
      </c>
      <c r="C28" s="69"/>
      <c r="D28" s="70" t="s">
        <v>236</v>
      </c>
      <c r="E28" s="70" t="s">
        <v>211</v>
      </c>
      <c r="F28" s="71" t="s">
        <v>263</v>
      </c>
    </row>
    <row r="29" spans="1:6" ht="12.75">
      <c r="A29" s="68" t="s">
        <v>264</v>
      </c>
      <c r="B29" s="68" t="s">
        <v>4</v>
      </c>
      <c r="C29" s="69" t="s">
        <v>225</v>
      </c>
      <c r="D29" s="70"/>
      <c r="E29" s="70" t="s">
        <v>236</v>
      </c>
      <c r="F29" s="71" t="s">
        <v>265</v>
      </c>
    </row>
    <row r="30" spans="1:6" ht="12.75">
      <c r="A30" s="68" t="s">
        <v>266</v>
      </c>
      <c r="B30" s="68" t="s">
        <v>4</v>
      </c>
      <c r="C30" s="69" t="s">
        <v>250</v>
      </c>
      <c r="D30" s="70" t="s">
        <v>217</v>
      </c>
      <c r="E30" s="70" t="s">
        <v>212</v>
      </c>
      <c r="F30" s="71" t="s">
        <v>267</v>
      </c>
    </row>
    <row r="31" spans="1:6" ht="12.75">
      <c r="A31" s="68" t="s">
        <v>268</v>
      </c>
      <c r="B31" s="68" t="s">
        <v>4</v>
      </c>
      <c r="C31" s="69"/>
      <c r="D31" s="70" t="s">
        <v>269</v>
      </c>
      <c r="E31" s="70" t="s">
        <v>187</v>
      </c>
      <c r="F31" s="71" t="s">
        <v>267</v>
      </c>
    </row>
    <row r="32" spans="1:6" ht="12.75">
      <c r="A32" s="68" t="s">
        <v>270</v>
      </c>
      <c r="B32" s="68" t="s">
        <v>4</v>
      </c>
      <c r="C32" s="69" t="s">
        <v>250</v>
      </c>
      <c r="D32" s="70" t="s">
        <v>271</v>
      </c>
      <c r="E32" s="70" t="s">
        <v>200</v>
      </c>
      <c r="F32" s="71" t="s">
        <v>242</v>
      </c>
    </row>
    <row r="33" spans="1:6" ht="12.75">
      <c r="A33" s="68" t="s">
        <v>272</v>
      </c>
      <c r="B33" s="68" t="s">
        <v>4</v>
      </c>
      <c r="C33" s="69" t="s">
        <v>236</v>
      </c>
      <c r="D33" s="70"/>
      <c r="E33" s="70"/>
      <c r="F33" s="71"/>
    </row>
    <row r="34" spans="1:6" ht="12.75">
      <c r="A34" s="68" t="s">
        <v>273</v>
      </c>
      <c r="B34" s="68" t="s">
        <v>4</v>
      </c>
      <c r="C34" s="70"/>
      <c r="D34" s="70"/>
      <c r="E34" s="70" t="s">
        <v>212</v>
      </c>
      <c r="F34" s="71"/>
    </row>
    <row r="35" spans="1:6" ht="12.75">
      <c r="A35" s="68" t="s">
        <v>274</v>
      </c>
      <c r="B35" s="68" t="s">
        <v>4</v>
      </c>
      <c r="C35" s="69"/>
      <c r="D35" s="70" t="s">
        <v>216</v>
      </c>
      <c r="E35" s="70"/>
      <c r="F35" s="71"/>
    </row>
    <row r="36" spans="1:6" ht="12.75">
      <c r="A36" s="68" t="s">
        <v>275</v>
      </c>
      <c r="B36" s="68" t="s">
        <v>4</v>
      </c>
      <c r="C36" s="70"/>
      <c r="D36" s="70"/>
      <c r="E36" s="70" t="s">
        <v>226</v>
      </c>
      <c r="F36" s="71"/>
    </row>
    <row r="37" spans="1:6" ht="12.75">
      <c r="A37" s="72" t="s">
        <v>276</v>
      </c>
      <c r="B37" s="72" t="s">
        <v>5</v>
      </c>
      <c r="C37" s="73" t="s">
        <v>176</v>
      </c>
      <c r="D37" s="74" t="s">
        <v>225</v>
      </c>
      <c r="E37" s="74" t="s">
        <v>211</v>
      </c>
      <c r="F37" s="75" t="s">
        <v>251</v>
      </c>
    </row>
    <row r="38" spans="1:6" ht="12.75">
      <c r="A38" s="72" t="s">
        <v>277</v>
      </c>
      <c r="B38" s="72" t="s">
        <v>5</v>
      </c>
      <c r="C38" s="73"/>
      <c r="D38" s="74" t="s">
        <v>225</v>
      </c>
      <c r="E38" s="74" t="s">
        <v>211</v>
      </c>
      <c r="F38" s="75" t="s">
        <v>254</v>
      </c>
    </row>
    <row r="39" spans="1:6" ht="12.75">
      <c r="A39" s="72" t="s">
        <v>278</v>
      </c>
      <c r="B39" s="72" t="s">
        <v>5</v>
      </c>
      <c r="C39" s="73" t="s">
        <v>200</v>
      </c>
      <c r="D39" s="74" t="s">
        <v>279</v>
      </c>
      <c r="E39" s="74" t="s">
        <v>221</v>
      </c>
      <c r="F39" s="75" t="s">
        <v>280</v>
      </c>
    </row>
    <row r="40" spans="1:6" ht="12.75">
      <c r="A40" s="72" t="s">
        <v>281</v>
      </c>
      <c r="B40" s="72" t="s">
        <v>5</v>
      </c>
      <c r="C40" s="73" t="s">
        <v>236</v>
      </c>
      <c r="D40" s="74" t="s">
        <v>216</v>
      </c>
      <c r="E40" s="74" t="s">
        <v>212</v>
      </c>
      <c r="F40" s="75" t="s">
        <v>280</v>
      </c>
    </row>
    <row r="41" spans="1:6" ht="12.75">
      <c r="A41" s="72" t="s">
        <v>282</v>
      </c>
      <c r="B41" s="72" t="s">
        <v>5</v>
      </c>
      <c r="C41" s="73" t="s">
        <v>283</v>
      </c>
      <c r="D41" s="74" t="s">
        <v>241</v>
      </c>
      <c r="E41" s="74" t="s">
        <v>217</v>
      </c>
      <c r="F41" s="75" t="s">
        <v>284</v>
      </c>
    </row>
    <row r="42" spans="1:6" ht="12.75">
      <c r="A42" s="72" t="s">
        <v>285</v>
      </c>
      <c r="B42" s="72" t="s">
        <v>5</v>
      </c>
      <c r="C42" s="73" t="s">
        <v>236</v>
      </c>
      <c r="D42" s="74" t="s">
        <v>286</v>
      </c>
      <c r="E42" s="74" t="s">
        <v>279</v>
      </c>
      <c r="F42" s="75" t="s">
        <v>287</v>
      </c>
    </row>
    <row r="43" spans="1:6" ht="12.75">
      <c r="A43" s="72" t="s">
        <v>288</v>
      </c>
      <c r="B43" s="72" t="s">
        <v>5</v>
      </c>
      <c r="C43" s="73" t="s">
        <v>217</v>
      </c>
      <c r="D43" s="74" t="s">
        <v>289</v>
      </c>
      <c r="E43" s="74"/>
      <c r="F43" s="75" t="s">
        <v>290</v>
      </c>
    </row>
    <row r="44" spans="1:6" ht="12.75">
      <c r="A44" s="72" t="s">
        <v>167</v>
      </c>
      <c r="B44" s="72" t="s">
        <v>5</v>
      </c>
      <c r="C44" s="73" t="s">
        <v>291</v>
      </c>
      <c r="D44" s="74"/>
      <c r="E44" s="74" t="s">
        <v>292</v>
      </c>
      <c r="F44" s="75" t="s">
        <v>293</v>
      </c>
    </row>
    <row r="45" spans="1:6" ht="12.75">
      <c r="A45" s="72" t="s">
        <v>294</v>
      </c>
      <c r="B45" s="72" t="s">
        <v>5</v>
      </c>
      <c r="C45" s="73" t="s">
        <v>295</v>
      </c>
      <c r="D45" s="74" t="s">
        <v>269</v>
      </c>
      <c r="E45" s="74" t="s">
        <v>296</v>
      </c>
      <c r="F45" s="75" t="s">
        <v>297</v>
      </c>
    </row>
    <row r="46" spans="1:6" ht="12.75">
      <c r="A46" s="72" t="s">
        <v>298</v>
      </c>
      <c r="B46" s="72" t="s">
        <v>5</v>
      </c>
      <c r="C46" s="73" t="s">
        <v>291</v>
      </c>
      <c r="D46" s="74" t="s">
        <v>299</v>
      </c>
      <c r="E46" s="74" t="s">
        <v>300</v>
      </c>
      <c r="F46" s="75" t="s">
        <v>301</v>
      </c>
    </row>
    <row r="47" spans="1:6" ht="12.75">
      <c r="A47" s="72" t="s">
        <v>302</v>
      </c>
      <c r="B47" s="72" t="s">
        <v>5</v>
      </c>
      <c r="C47" s="73" t="s">
        <v>303</v>
      </c>
      <c r="D47" s="74" t="s">
        <v>304</v>
      </c>
      <c r="E47" s="74" t="s">
        <v>279</v>
      </c>
      <c r="F47" s="75" t="s">
        <v>305</v>
      </c>
    </row>
    <row r="48" spans="1:6" ht="12.75">
      <c r="A48" s="72" t="s">
        <v>306</v>
      </c>
      <c r="B48" s="72" t="s">
        <v>5</v>
      </c>
      <c r="C48" s="73" t="s">
        <v>307</v>
      </c>
      <c r="D48" s="74" t="s">
        <v>307</v>
      </c>
      <c r="E48" s="74" t="s">
        <v>308</v>
      </c>
      <c r="F48" s="75" t="s">
        <v>309</v>
      </c>
    </row>
    <row r="49" spans="1:6" ht="12.75">
      <c r="A49" s="72" t="s">
        <v>310</v>
      </c>
      <c r="B49" s="72" t="s">
        <v>5</v>
      </c>
      <c r="C49" s="73"/>
      <c r="D49" s="74" t="s">
        <v>250</v>
      </c>
      <c r="E49" s="74"/>
      <c r="F49" s="75"/>
    </row>
    <row r="50" spans="1:6" ht="12.75">
      <c r="A50" s="72" t="s">
        <v>311</v>
      </c>
      <c r="B50" s="72" t="s">
        <v>5</v>
      </c>
      <c r="C50" s="73" t="s">
        <v>289</v>
      </c>
      <c r="D50" s="74"/>
      <c r="E50" s="74"/>
      <c r="F50" s="75"/>
    </row>
    <row r="51" spans="1:6" ht="12.75">
      <c r="A51" s="72" t="s">
        <v>312</v>
      </c>
      <c r="B51" s="72" t="s">
        <v>5</v>
      </c>
      <c r="C51" s="73"/>
      <c r="D51" s="74" t="s">
        <v>313</v>
      </c>
      <c r="E51" s="74"/>
      <c r="F51" s="75"/>
    </row>
  </sheetData>
  <sheetProtection/>
  <printOptions/>
  <pageMargins left="0.75" right="0.75" top="1" bottom="1" header="0.5" footer="0.5"/>
  <pageSetup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2" width="14.00390625" style="0" customWidth="1"/>
    <col min="7" max="7" width="10.140625" style="0" customWidth="1"/>
    <col min="9" max="10" width="14.00390625" style="0" customWidth="1"/>
    <col min="14" max="14" width="10.421875" style="0" customWidth="1"/>
  </cols>
  <sheetData>
    <row r="1" spans="1:14" ht="12.75">
      <c r="A1" s="201" t="s">
        <v>475</v>
      </c>
      <c r="B1" s="202"/>
      <c r="C1" s="202"/>
      <c r="D1" s="202"/>
      <c r="E1" s="202"/>
      <c r="F1" s="202"/>
      <c r="G1" s="203"/>
      <c r="I1" s="204" t="s">
        <v>476</v>
      </c>
      <c r="J1" s="205"/>
      <c r="K1" s="205"/>
      <c r="L1" s="205"/>
      <c r="M1" s="205"/>
      <c r="N1" s="206"/>
    </row>
    <row r="2" spans="1:14" ht="25.5">
      <c r="A2" s="195" t="s">
        <v>335</v>
      </c>
      <c r="B2" s="151" t="s">
        <v>336</v>
      </c>
      <c r="C2" s="151" t="s">
        <v>2</v>
      </c>
      <c r="D2" s="152" t="s">
        <v>42</v>
      </c>
      <c r="E2" s="152" t="s">
        <v>535</v>
      </c>
      <c r="F2" s="152" t="s">
        <v>465</v>
      </c>
      <c r="G2" s="196" t="s">
        <v>414</v>
      </c>
      <c r="I2" s="158" t="s">
        <v>335</v>
      </c>
      <c r="J2" s="159" t="s">
        <v>336</v>
      </c>
      <c r="K2" s="160" t="s">
        <v>42</v>
      </c>
      <c r="L2" s="160" t="s">
        <v>535</v>
      </c>
      <c r="M2" s="160" t="s">
        <v>465</v>
      </c>
      <c r="N2" s="162" t="s">
        <v>414</v>
      </c>
    </row>
    <row r="3" spans="1:14" ht="12.75">
      <c r="A3" s="82" t="s">
        <v>364</v>
      </c>
      <c r="B3" s="76" t="s">
        <v>358</v>
      </c>
      <c r="C3" s="93" t="s">
        <v>9</v>
      </c>
      <c r="D3" s="93">
        <v>73</v>
      </c>
      <c r="E3" s="93">
        <v>70</v>
      </c>
      <c r="F3" s="166">
        <v>150</v>
      </c>
      <c r="G3" s="190">
        <f>D3+E3</f>
        <v>143</v>
      </c>
      <c r="H3" s="32"/>
      <c r="I3" s="82" t="s">
        <v>511</v>
      </c>
      <c r="J3" s="76" t="s">
        <v>512</v>
      </c>
      <c r="K3" s="93">
        <v>73</v>
      </c>
      <c r="L3" s="93">
        <v>77</v>
      </c>
      <c r="M3" s="93">
        <v>65</v>
      </c>
      <c r="N3" s="190">
        <f>K3+M3</f>
        <v>138</v>
      </c>
    </row>
    <row r="4" spans="1:14" ht="12.75">
      <c r="A4" s="82" t="s">
        <v>360</v>
      </c>
      <c r="B4" s="76" t="s">
        <v>354</v>
      </c>
      <c r="C4" s="93" t="s">
        <v>9</v>
      </c>
      <c r="D4" s="93">
        <v>82</v>
      </c>
      <c r="E4" s="93">
        <v>77</v>
      </c>
      <c r="F4" s="93">
        <v>86</v>
      </c>
      <c r="G4" s="190">
        <f>D4+E4</f>
        <v>159</v>
      </c>
      <c r="H4" s="32"/>
      <c r="I4" s="82" t="s">
        <v>513</v>
      </c>
      <c r="J4" s="76" t="s">
        <v>514</v>
      </c>
      <c r="K4" s="93">
        <v>73</v>
      </c>
      <c r="L4" s="93">
        <v>69</v>
      </c>
      <c r="M4" s="93">
        <v>75</v>
      </c>
      <c r="N4" s="190">
        <f>K4+L4</f>
        <v>142</v>
      </c>
    </row>
    <row r="5" spans="1:14" ht="12.75">
      <c r="A5" s="82" t="s">
        <v>451</v>
      </c>
      <c r="B5" s="76" t="s">
        <v>452</v>
      </c>
      <c r="C5" s="93" t="s">
        <v>9</v>
      </c>
      <c r="D5" s="93">
        <v>83</v>
      </c>
      <c r="E5" s="93">
        <v>87</v>
      </c>
      <c r="F5" s="93">
        <v>84</v>
      </c>
      <c r="G5" s="190">
        <f>D5+F5</f>
        <v>167</v>
      </c>
      <c r="H5" s="32"/>
      <c r="I5" s="82" t="s">
        <v>384</v>
      </c>
      <c r="J5" s="76" t="s">
        <v>345</v>
      </c>
      <c r="K5" s="93">
        <v>85</v>
      </c>
      <c r="L5" s="93">
        <v>73</v>
      </c>
      <c r="M5" s="93">
        <v>70</v>
      </c>
      <c r="N5" s="190">
        <f>L5+M5</f>
        <v>143</v>
      </c>
    </row>
    <row r="6" spans="1:14" ht="12.75">
      <c r="A6" s="82" t="s">
        <v>350</v>
      </c>
      <c r="B6" s="76" t="s">
        <v>353</v>
      </c>
      <c r="C6" s="93" t="s">
        <v>9</v>
      </c>
      <c r="D6" s="93">
        <v>91</v>
      </c>
      <c r="E6" s="93">
        <v>91</v>
      </c>
      <c r="F6" s="93">
        <v>80</v>
      </c>
      <c r="G6" s="190">
        <f>E6+F6</f>
        <v>171</v>
      </c>
      <c r="H6" s="32"/>
      <c r="I6" s="82" t="s">
        <v>385</v>
      </c>
      <c r="J6" s="76" t="s">
        <v>538</v>
      </c>
      <c r="K6" s="93">
        <v>75</v>
      </c>
      <c r="L6" s="93">
        <v>76</v>
      </c>
      <c r="M6" s="93">
        <v>68</v>
      </c>
      <c r="N6" s="190">
        <f>K6+M6</f>
        <v>143</v>
      </c>
    </row>
    <row r="7" spans="1:14" ht="12.75">
      <c r="A7" s="82" t="s">
        <v>346</v>
      </c>
      <c r="B7" s="76" t="s">
        <v>347</v>
      </c>
      <c r="C7" s="93" t="s">
        <v>9</v>
      </c>
      <c r="D7" s="93">
        <v>95</v>
      </c>
      <c r="E7" s="93">
        <v>89</v>
      </c>
      <c r="F7" s="93">
        <v>84</v>
      </c>
      <c r="G7" s="190">
        <f>E7+F7</f>
        <v>173</v>
      </c>
      <c r="H7" s="32"/>
      <c r="I7" s="82" t="s">
        <v>440</v>
      </c>
      <c r="J7" s="76" t="s">
        <v>441</v>
      </c>
      <c r="K7" s="93">
        <v>83</v>
      </c>
      <c r="L7" s="93">
        <v>70</v>
      </c>
      <c r="M7" s="93">
        <v>74</v>
      </c>
      <c r="N7" s="190">
        <f>L7+M7</f>
        <v>144</v>
      </c>
    </row>
    <row r="8" spans="1:14" ht="12.75">
      <c r="A8" s="82" t="s">
        <v>384</v>
      </c>
      <c r="B8" s="76" t="s">
        <v>345</v>
      </c>
      <c r="C8" s="93" t="s">
        <v>9</v>
      </c>
      <c r="D8" s="93">
        <v>103</v>
      </c>
      <c r="E8" s="93">
        <v>89</v>
      </c>
      <c r="F8" s="93">
        <v>86</v>
      </c>
      <c r="G8" s="190">
        <f>E8+F8</f>
        <v>175</v>
      </c>
      <c r="H8" s="32"/>
      <c r="I8" s="82" t="s">
        <v>364</v>
      </c>
      <c r="J8" s="76" t="s">
        <v>358</v>
      </c>
      <c r="K8" s="93">
        <v>73</v>
      </c>
      <c r="L8" s="93">
        <v>71</v>
      </c>
      <c r="M8" s="166">
        <v>100</v>
      </c>
      <c r="N8" s="190">
        <f>K8+L8</f>
        <v>144</v>
      </c>
    </row>
    <row r="9" spans="1:14" ht="12.75">
      <c r="A9" s="82" t="s">
        <v>513</v>
      </c>
      <c r="B9" s="76" t="s">
        <v>514</v>
      </c>
      <c r="C9" s="93" t="s">
        <v>9</v>
      </c>
      <c r="D9" s="93">
        <v>91</v>
      </c>
      <c r="E9" s="93">
        <v>85</v>
      </c>
      <c r="F9" s="93">
        <v>91</v>
      </c>
      <c r="G9" s="190">
        <f>E9+F9</f>
        <v>176</v>
      </c>
      <c r="H9" s="32"/>
      <c r="I9" s="82" t="s">
        <v>451</v>
      </c>
      <c r="J9" s="76" t="s">
        <v>452</v>
      </c>
      <c r="K9" s="93">
        <v>71</v>
      </c>
      <c r="L9" s="93">
        <v>75</v>
      </c>
      <c r="M9" s="93">
        <v>74</v>
      </c>
      <c r="N9" s="190">
        <f>K9+M9</f>
        <v>145</v>
      </c>
    </row>
    <row r="10" spans="1:14" ht="12.75">
      <c r="A10" s="82" t="s">
        <v>536</v>
      </c>
      <c r="B10" s="76" t="s">
        <v>518</v>
      </c>
      <c r="C10" s="93" t="s">
        <v>9</v>
      </c>
      <c r="D10" s="93">
        <v>89</v>
      </c>
      <c r="E10" s="93">
        <v>94</v>
      </c>
      <c r="F10" s="93">
        <v>88</v>
      </c>
      <c r="G10" s="190">
        <f>D10+F10</f>
        <v>177</v>
      </c>
      <c r="H10" s="32"/>
      <c r="I10" s="82" t="s">
        <v>346</v>
      </c>
      <c r="J10" s="76" t="s">
        <v>347</v>
      </c>
      <c r="K10" s="93">
        <v>82</v>
      </c>
      <c r="L10" s="93">
        <v>76</v>
      </c>
      <c r="M10" s="93">
        <v>71</v>
      </c>
      <c r="N10" s="190">
        <f>L10+M10</f>
        <v>147</v>
      </c>
    </row>
    <row r="11" spans="1:14" ht="12.75">
      <c r="A11" s="82" t="s">
        <v>363</v>
      </c>
      <c r="B11" s="189" t="s">
        <v>357</v>
      </c>
      <c r="C11" s="93" t="s">
        <v>9</v>
      </c>
      <c r="D11" s="93">
        <v>96</v>
      </c>
      <c r="E11" s="166">
        <v>150</v>
      </c>
      <c r="F11" s="93">
        <v>93</v>
      </c>
      <c r="G11" s="190">
        <f>D11+F11</f>
        <v>189</v>
      </c>
      <c r="H11" s="32"/>
      <c r="I11" s="82" t="s">
        <v>536</v>
      </c>
      <c r="J11" s="76" t="s">
        <v>518</v>
      </c>
      <c r="K11" s="93">
        <v>74</v>
      </c>
      <c r="L11" s="93">
        <v>80</v>
      </c>
      <c r="M11" s="93">
        <v>74</v>
      </c>
      <c r="N11" s="190">
        <f>K11+M11</f>
        <v>148</v>
      </c>
    </row>
    <row r="12" spans="1:14" ht="12.75">
      <c r="A12" s="82" t="s">
        <v>468</v>
      </c>
      <c r="B12" s="76" t="s">
        <v>349</v>
      </c>
      <c r="C12" s="93" t="s">
        <v>9</v>
      </c>
      <c r="D12" s="93">
        <v>99</v>
      </c>
      <c r="E12" s="166">
        <v>150</v>
      </c>
      <c r="F12" s="93">
        <v>91</v>
      </c>
      <c r="G12" s="190">
        <f>D12+F12</f>
        <v>190</v>
      </c>
      <c r="H12" s="32"/>
      <c r="I12" s="82" t="s">
        <v>509</v>
      </c>
      <c r="J12" s="76" t="s">
        <v>510</v>
      </c>
      <c r="K12" s="93">
        <v>72</v>
      </c>
      <c r="L12" s="93">
        <v>76</v>
      </c>
      <c r="M12" s="93">
        <v>81</v>
      </c>
      <c r="N12" s="190">
        <f>K12+L12</f>
        <v>148</v>
      </c>
    </row>
    <row r="13" spans="1:14" ht="12.75">
      <c r="A13" s="82" t="s">
        <v>361</v>
      </c>
      <c r="B13" s="76" t="s">
        <v>355</v>
      </c>
      <c r="C13" s="93" t="s">
        <v>9</v>
      </c>
      <c r="D13" s="93">
        <v>100</v>
      </c>
      <c r="E13" s="93">
        <v>92</v>
      </c>
      <c r="F13" s="166">
        <v>150</v>
      </c>
      <c r="G13" s="190">
        <f>D13+E13</f>
        <v>192</v>
      </c>
      <c r="H13" s="32"/>
      <c r="I13" s="82" t="s">
        <v>360</v>
      </c>
      <c r="J13" s="76" t="s">
        <v>354</v>
      </c>
      <c r="K13" s="93">
        <v>76</v>
      </c>
      <c r="L13" s="93">
        <v>72</v>
      </c>
      <c r="M13" s="93">
        <v>80</v>
      </c>
      <c r="N13" s="190">
        <f>K13+L13</f>
        <v>148</v>
      </c>
    </row>
    <row r="14" spans="1:14" ht="12.75">
      <c r="A14" s="82" t="s">
        <v>490</v>
      </c>
      <c r="B14" s="76" t="s">
        <v>537</v>
      </c>
      <c r="C14" s="93" t="s">
        <v>9</v>
      </c>
      <c r="D14" s="93">
        <v>96</v>
      </c>
      <c r="E14" s="93">
        <v>97</v>
      </c>
      <c r="F14" s="93">
        <v>98</v>
      </c>
      <c r="G14" s="190">
        <f>D14+E14</f>
        <v>193</v>
      </c>
      <c r="H14" s="32"/>
      <c r="I14" s="82" t="s">
        <v>409</v>
      </c>
      <c r="J14" s="76" t="s">
        <v>520</v>
      </c>
      <c r="K14" s="166">
        <v>100</v>
      </c>
      <c r="L14" s="93">
        <v>84</v>
      </c>
      <c r="M14" s="93">
        <v>65</v>
      </c>
      <c r="N14" s="190">
        <f>L14+M14</f>
        <v>149</v>
      </c>
    </row>
    <row r="15" spans="1:14" ht="12.75">
      <c r="A15" s="82" t="s">
        <v>339</v>
      </c>
      <c r="B15" s="76" t="s">
        <v>338</v>
      </c>
      <c r="C15" s="93" t="s">
        <v>9</v>
      </c>
      <c r="D15" s="93">
        <v>96</v>
      </c>
      <c r="E15" s="93">
        <v>106</v>
      </c>
      <c r="F15" s="93">
        <v>98</v>
      </c>
      <c r="G15" s="190">
        <f>D15+F15</f>
        <v>194</v>
      </c>
      <c r="H15" s="32"/>
      <c r="I15" s="82" t="s">
        <v>350</v>
      </c>
      <c r="J15" s="76" t="s">
        <v>353</v>
      </c>
      <c r="K15" s="93">
        <v>80</v>
      </c>
      <c r="L15" s="93">
        <v>81</v>
      </c>
      <c r="M15" s="93">
        <v>69</v>
      </c>
      <c r="N15" s="190">
        <f>K15+M15</f>
        <v>149</v>
      </c>
    </row>
    <row r="16" spans="1:14" ht="12.75">
      <c r="A16" s="82" t="s">
        <v>411</v>
      </c>
      <c r="B16" s="76" t="s">
        <v>470</v>
      </c>
      <c r="C16" s="93" t="s">
        <v>9</v>
      </c>
      <c r="D16" s="93">
        <v>102</v>
      </c>
      <c r="E16" s="166">
        <v>150</v>
      </c>
      <c r="F16" s="93">
        <v>92</v>
      </c>
      <c r="G16" s="190">
        <f>D16+F16</f>
        <v>194</v>
      </c>
      <c r="H16" s="32"/>
      <c r="I16" s="191" t="s">
        <v>543</v>
      </c>
      <c r="J16" s="189" t="s">
        <v>544</v>
      </c>
      <c r="K16" s="93">
        <v>76</v>
      </c>
      <c r="L16" s="93">
        <v>97</v>
      </c>
      <c r="M16" s="93">
        <v>73</v>
      </c>
      <c r="N16" s="190">
        <f>K16+M16</f>
        <v>149</v>
      </c>
    </row>
    <row r="17" spans="1:14" ht="12.75">
      <c r="A17" s="82" t="s">
        <v>362</v>
      </c>
      <c r="B17" s="76" t="s">
        <v>356</v>
      </c>
      <c r="C17" s="93" t="s">
        <v>9</v>
      </c>
      <c r="D17" s="93">
        <v>101</v>
      </c>
      <c r="E17" s="93">
        <v>97</v>
      </c>
      <c r="F17" s="93">
        <v>102</v>
      </c>
      <c r="G17" s="190">
        <f>D17+E17</f>
        <v>198</v>
      </c>
      <c r="H17" s="32"/>
      <c r="I17" s="82" t="s">
        <v>447</v>
      </c>
      <c r="J17" s="76" t="s">
        <v>448</v>
      </c>
      <c r="K17" s="93">
        <v>73</v>
      </c>
      <c r="L17" s="93">
        <v>78</v>
      </c>
      <c r="M17" s="93">
        <v>87</v>
      </c>
      <c r="N17" s="190">
        <f>K17+L17</f>
        <v>151</v>
      </c>
    </row>
    <row r="18" spans="1:14" ht="12.75">
      <c r="A18" s="82" t="s">
        <v>521</v>
      </c>
      <c r="B18" s="76" t="s">
        <v>522</v>
      </c>
      <c r="C18" s="93" t="s">
        <v>9</v>
      </c>
      <c r="D18" s="166">
        <v>150</v>
      </c>
      <c r="E18" s="166">
        <v>150</v>
      </c>
      <c r="F18" s="93">
        <v>85</v>
      </c>
      <c r="G18" s="190">
        <f>E18+F18</f>
        <v>235</v>
      </c>
      <c r="H18" s="32"/>
      <c r="I18" s="82" t="s">
        <v>456</v>
      </c>
      <c r="J18" s="76" t="s">
        <v>457</v>
      </c>
      <c r="K18" s="93">
        <v>78</v>
      </c>
      <c r="L18" s="93">
        <v>86</v>
      </c>
      <c r="M18" s="93">
        <v>73</v>
      </c>
      <c r="N18" s="190">
        <f>K18+M18</f>
        <v>151</v>
      </c>
    </row>
    <row r="19" spans="1:14" ht="12.75">
      <c r="A19" s="82" t="s">
        <v>426</v>
      </c>
      <c r="B19" s="76" t="s">
        <v>349</v>
      </c>
      <c r="C19" s="93" t="s">
        <v>4</v>
      </c>
      <c r="D19" s="93">
        <v>92</v>
      </c>
      <c r="E19" s="166">
        <v>150</v>
      </c>
      <c r="F19" s="93">
        <v>94</v>
      </c>
      <c r="G19" s="190">
        <f>D19+F19</f>
        <v>186</v>
      </c>
      <c r="H19" s="32"/>
      <c r="I19" s="82" t="s">
        <v>408</v>
      </c>
      <c r="J19" s="76" t="s">
        <v>398</v>
      </c>
      <c r="K19" s="93">
        <v>81</v>
      </c>
      <c r="L19" s="93">
        <v>70</v>
      </c>
      <c r="M19" s="93">
        <v>82</v>
      </c>
      <c r="N19" s="190">
        <f>K19+L19</f>
        <v>151</v>
      </c>
    </row>
    <row r="20" spans="1:14" ht="12.75">
      <c r="A20" s="82" t="s">
        <v>440</v>
      </c>
      <c r="B20" s="76" t="s">
        <v>441</v>
      </c>
      <c r="C20" s="93" t="s">
        <v>4</v>
      </c>
      <c r="D20" s="93">
        <v>106</v>
      </c>
      <c r="E20" s="93">
        <v>91</v>
      </c>
      <c r="F20" s="93">
        <v>95</v>
      </c>
      <c r="G20" s="190">
        <f>E20+F20</f>
        <v>186</v>
      </c>
      <c r="H20" s="32"/>
      <c r="I20" s="82" t="s">
        <v>521</v>
      </c>
      <c r="J20" s="76" t="s">
        <v>526</v>
      </c>
      <c r="K20" s="93">
        <v>89</v>
      </c>
      <c r="L20" s="93">
        <v>77</v>
      </c>
      <c r="M20" s="93">
        <v>75</v>
      </c>
      <c r="N20" s="190">
        <f>L20+M20</f>
        <v>152</v>
      </c>
    </row>
    <row r="21" spans="1:14" ht="12.75">
      <c r="A21" s="82" t="s">
        <v>385</v>
      </c>
      <c r="B21" s="76" t="s">
        <v>538</v>
      </c>
      <c r="C21" s="93" t="s">
        <v>4</v>
      </c>
      <c r="D21" s="93">
        <v>97</v>
      </c>
      <c r="E21" s="93">
        <v>97</v>
      </c>
      <c r="F21" s="93">
        <v>89</v>
      </c>
      <c r="G21" s="190">
        <f>E21+F21</f>
        <v>186</v>
      </c>
      <c r="H21" s="32"/>
      <c r="I21" s="82" t="s">
        <v>541</v>
      </c>
      <c r="J21" s="76" t="s">
        <v>542</v>
      </c>
      <c r="K21" s="93">
        <v>68</v>
      </c>
      <c r="L21" s="93">
        <v>85</v>
      </c>
      <c r="M21" s="93">
        <v>84</v>
      </c>
      <c r="N21" s="190">
        <f>K21+M21</f>
        <v>152</v>
      </c>
    </row>
    <row r="22" spans="1:14" ht="12.75">
      <c r="A22" s="82" t="s">
        <v>483</v>
      </c>
      <c r="B22" s="76" t="s">
        <v>341</v>
      </c>
      <c r="C22" s="93" t="s">
        <v>4</v>
      </c>
      <c r="D22" s="93">
        <v>100</v>
      </c>
      <c r="E22" s="93">
        <v>96</v>
      </c>
      <c r="F22" s="93">
        <v>100</v>
      </c>
      <c r="G22" s="190">
        <f>E22+F22</f>
        <v>196</v>
      </c>
      <c r="H22" s="32"/>
      <c r="I22" s="82" t="s">
        <v>351</v>
      </c>
      <c r="J22" s="76" t="s">
        <v>352</v>
      </c>
      <c r="K22" s="93">
        <v>83</v>
      </c>
      <c r="L22" s="93">
        <v>95</v>
      </c>
      <c r="M22" s="93">
        <v>69</v>
      </c>
      <c r="N22" s="190">
        <f>K22+M22</f>
        <v>152</v>
      </c>
    </row>
    <row r="23" spans="1:14" ht="12.75">
      <c r="A23" s="82" t="s">
        <v>511</v>
      </c>
      <c r="B23" s="76" t="s">
        <v>512</v>
      </c>
      <c r="C23" s="93" t="s">
        <v>4</v>
      </c>
      <c r="D23" s="93">
        <v>103</v>
      </c>
      <c r="E23" s="93">
        <v>105</v>
      </c>
      <c r="F23" s="93">
        <v>93</v>
      </c>
      <c r="G23" s="190">
        <f>D23+F23</f>
        <v>196</v>
      </c>
      <c r="H23" s="32"/>
      <c r="I23" s="82" t="s">
        <v>361</v>
      </c>
      <c r="J23" s="76" t="s">
        <v>355</v>
      </c>
      <c r="K23" s="93">
        <v>80</v>
      </c>
      <c r="L23" s="93">
        <v>73</v>
      </c>
      <c r="M23" s="166">
        <v>100</v>
      </c>
      <c r="N23" s="190">
        <f>K23+L23</f>
        <v>153</v>
      </c>
    </row>
    <row r="24" spans="1:14" ht="12.75">
      <c r="A24" s="82" t="s">
        <v>456</v>
      </c>
      <c r="B24" s="76" t="s">
        <v>457</v>
      </c>
      <c r="C24" s="93" t="s">
        <v>4</v>
      </c>
      <c r="D24" s="93">
        <v>101</v>
      </c>
      <c r="E24" s="93">
        <v>107</v>
      </c>
      <c r="F24" s="93">
        <v>95</v>
      </c>
      <c r="G24" s="190">
        <f>D24+F24</f>
        <v>196</v>
      </c>
      <c r="H24" s="32"/>
      <c r="I24" s="82" t="s">
        <v>483</v>
      </c>
      <c r="J24" s="76" t="s">
        <v>341</v>
      </c>
      <c r="K24" s="93">
        <v>78</v>
      </c>
      <c r="L24" s="93">
        <v>76</v>
      </c>
      <c r="M24" s="93">
        <v>80</v>
      </c>
      <c r="N24" s="190">
        <f>K24+L24</f>
        <v>154</v>
      </c>
    </row>
    <row r="25" spans="1:14" ht="12.75">
      <c r="A25" s="82" t="s">
        <v>351</v>
      </c>
      <c r="B25" s="76" t="s">
        <v>352</v>
      </c>
      <c r="C25" s="93" t="s">
        <v>4</v>
      </c>
      <c r="D25" s="93">
        <v>106</v>
      </c>
      <c r="E25" s="93">
        <v>116</v>
      </c>
      <c r="F25" s="93">
        <v>90</v>
      </c>
      <c r="G25" s="190">
        <f>D25+F25</f>
        <v>196</v>
      </c>
      <c r="H25" s="32"/>
      <c r="I25" s="82" t="s">
        <v>339</v>
      </c>
      <c r="J25" s="76" t="s">
        <v>338</v>
      </c>
      <c r="K25" s="93">
        <v>77</v>
      </c>
      <c r="L25" s="93">
        <v>88</v>
      </c>
      <c r="M25" s="93">
        <v>79</v>
      </c>
      <c r="N25" s="190">
        <f>K25+M25</f>
        <v>156</v>
      </c>
    </row>
    <row r="26" spans="1:14" ht="12.75">
      <c r="A26" s="82" t="s">
        <v>447</v>
      </c>
      <c r="B26" s="76" t="s">
        <v>448</v>
      </c>
      <c r="C26" s="93" t="s">
        <v>4</v>
      </c>
      <c r="D26" s="93">
        <v>97</v>
      </c>
      <c r="E26" s="93">
        <v>101</v>
      </c>
      <c r="F26" s="93">
        <v>110</v>
      </c>
      <c r="G26" s="190">
        <f>D26+E26</f>
        <v>198</v>
      </c>
      <c r="H26" s="32"/>
      <c r="I26" s="82" t="s">
        <v>426</v>
      </c>
      <c r="J26" s="76" t="s">
        <v>349</v>
      </c>
      <c r="K26" s="93">
        <v>71</v>
      </c>
      <c r="L26" s="166">
        <v>100</v>
      </c>
      <c r="M26" s="93">
        <v>85</v>
      </c>
      <c r="N26" s="190">
        <f>K26+M26</f>
        <v>156</v>
      </c>
    </row>
    <row r="27" spans="1:14" ht="12.75">
      <c r="A27" s="82" t="s">
        <v>509</v>
      </c>
      <c r="B27" s="76" t="s">
        <v>510</v>
      </c>
      <c r="C27" s="93" t="s">
        <v>4</v>
      </c>
      <c r="D27" s="93">
        <v>99</v>
      </c>
      <c r="E27" s="93">
        <v>100</v>
      </c>
      <c r="F27" s="93">
        <v>105</v>
      </c>
      <c r="G27" s="190">
        <f>D27+E27</f>
        <v>199</v>
      </c>
      <c r="H27" s="32"/>
      <c r="I27" s="82" t="s">
        <v>411</v>
      </c>
      <c r="J27" s="76" t="s">
        <v>470</v>
      </c>
      <c r="K27" s="93">
        <v>82</v>
      </c>
      <c r="L27" s="166">
        <v>100</v>
      </c>
      <c r="M27" s="93">
        <v>74</v>
      </c>
      <c r="N27" s="190">
        <f>K27+M27</f>
        <v>156</v>
      </c>
    </row>
    <row r="28" spans="1:14" ht="12.75">
      <c r="A28" s="82" t="s">
        <v>521</v>
      </c>
      <c r="B28" s="76" t="s">
        <v>526</v>
      </c>
      <c r="C28" s="93" t="s">
        <v>4</v>
      </c>
      <c r="D28" s="93">
        <v>115</v>
      </c>
      <c r="E28" s="93">
        <v>103</v>
      </c>
      <c r="F28" s="93">
        <v>98</v>
      </c>
      <c r="G28" s="190">
        <f>E28+F28</f>
        <v>201</v>
      </c>
      <c r="H28" s="32"/>
      <c r="I28" s="82" t="s">
        <v>363</v>
      </c>
      <c r="J28" s="189" t="s">
        <v>357</v>
      </c>
      <c r="K28" s="93">
        <v>79</v>
      </c>
      <c r="L28" s="166">
        <v>100</v>
      </c>
      <c r="M28" s="93">
        <v>77</v>
      </c>
      <c r="N28" s="190">
        <f>K28+M28</f>
        <v>156</v>
      </c>
    </row>
    <row r="29" spans="1:14" ht="12.75">
      <c r="A29" s="82" t="s">
        <v>541</v>
      </c>
      <c r="B29" s="76" t="s">
        <v>542</v>
      </c>
      <c r="C29" s="93" t="s">
        <v>4</v>
      </c>
      <c r="D29" s="93">
        <v>97</v>
      </c>
      <c r="E29" s="93">
        <v>112</v>
      </c>
      <c r="F29" s="93">
        <v>111</v>
      </c>
      <c r="G29" s="190">
        <f>D29+F29</f>
        <v>208</v>
      </c>
      <c r="H29" s="32"/>
      <c r="I29" s="82" t="s">
        <v>380</v>
      </c>
      <c r="J29" s="76" t="s">
        <v>338</v>
      </c>
      <c r="K29" s="93">
        <v>80</v>
      </c>
      <c r="L29" s="166">
        <v>100</v>
      </c>
      <c r="M29" s="93">
        <v>78</v>
      </c>
      <c r="N29" s="190">
        <f>K29+M29</f>
        <v>158</v>
      </c>
    </row>
    <row r="30" spans="1:14" ht="12.75">
      <c r="A30" s="82" t="s">
        <v>408</v>
      </c>
      <c r="B30" s="76" t="s">
        <v>398</v>
      </c>
      <c r="C30" s="93" t="s">
        <v>4</v>
      </c>
      <c r="D30" s="93">
        <v>111</v>
      </c>
      <c r="E30" s="93">
        <v>98</v>
      </c>
      <c r="F30" s="93">
        <v>110</v>
      </c>
      <c r="G30" s="190">
        <f>E30+F30</f>
        <v>208</v>
      </c>
      <c r="H30" s="32"/>
      <c r="I30" s="82" t="s">
        <v>362</v>
      </c>
      <c r="J30" s="76" t="s">
        <v>356</v>
      </c>
      <c r="K30" s="93">
        <v>81</v>
      </c>
      <c r="L30" s="93">
        <v>78</v>
      </c>
      <c r="M30" s="93">
        <v>83</v>
      </c>
      <c r="N30" s="190">
        <f>K30+L30</f>
        <v>159</v>
      </c>
    </row>
    <row r="31" spans="1:14" ht="12.75">
      <c r="A31" s="82" t="s">
        <v>409</v>
      </c>
      <c r="B31" s="76" t="s">
        <v>520</v>
      </c>
      <c r="C31" s="93" t="s">
        <v>4</v>
      </c>
      <c r="D31" s="166">
        <v>150</v>
      </c>
      <c r="E31" s="93">
        <v>111</v>
      </c>
      <c r="F31" s="93">
        <v>101</v>
      </c>
      <c r="G31" s="190">
        <f>E31+F31</f>
        <v>212</v>
      </c>
      <c r="H31" s="32"/>
      <c r="I31" s="82" t="s">
        <v>490</v>
      </c>
      <c r="J31" s="76" t="s">
        <v>537</v>
      </c>
      <c r="K31" s="93">
        <v>78</v>
      </c>
      <c r="L31" s="93">
        <v>81</v>
      </c>
      <c r="M31" s="93">
        <v>81</v>
      </c>
      <c r="N31" s="190">
        <f>K31+L31</f>
        <v>159</v>
      </c>
    </row>
    <row r="32" spans="1:14" ht="12.75">
      <c r="A32" s="82" t="s">
        <v>380</v>
      </c>
      <c r="B32" s="76" t="s">
        <v>338</v>
      </c>
      <c r="C32" s="93" t="s">
        <v>4</v>
      </c>
      <c r="D32" s="93">
        <v>110</v>
      </c>
      <c r="E32" s="166">
        <v>150</v>
      </c>
      <c r="F32" s="93">
        <v>105</v>
      </c>
      <c r="G32" s="190">
        <f>D32+F32</f>
        <v>215</v>
      </c>
      <c r="H32" s="32"/>
      <c r="I32" s="82" t="s">
        <v>468</v>
      </c>
      <c r="J32" s="76" t="s">
        <v>349</v>
      </c>
      <c r="K32" s="93">
        <v>85</v>
      </c>
      <c r="L32" s="166">
        <v>100</v>
      </c>
      <c r="M32" s="93">
        <v>80</v>
      </c>
      <c r="N32" s="190">
        <f>K32+M32</f>
        <v>165</v>
      </c>
    </row>
    <row r="33" spans="1:14" ht="12.75">
      <c r="A33" s="191" t="s">
        <v>543</v>
      </c>
      <c r="B33" s="189" t="s">
        <v>544</v>
      </c>
      <c r="C33" s="95" t="s">
        <v>4</v>
      </c>
      <c r="D33" s="93">
        <v>112</v>
      </c>
      <c r="E33" s="93">
        <v>131</v>
      </c>
      <c r="F33" s="93">
        <v>108</v>
      </c>
      <c r="G33" s="190">
        <f>D33+F33</f>
        <v>220</v>
      </c>
      <c r="H33" s="32"/>
      <c r="I33" s="82" t="s">
        <v>527</v>
      </c>
      <c r="J33" s="76" t="s">
        <v>528</v>
      </c>
      <c r="K33" s="93">
        <v>86</v>
      </c>
      <c r="L33" s="93">
        <v>79</v>
      </c>
      <c r="M33" s="166">
        <v>100</v>
      </c>
      <c r="N33" s="190">
        <f>K33+L33</f>
        <v>165</v>
      </c>
    </row>
    <row r="34" spans="1:14" ht="12.75">
      <c r="A34" s="82" t="s">
        <v>427</v>
      </c>
      <c r="B34" s="76" t="s">
        <v>428</v>
      </c>
      <c r="C34" s="93" t="s">
        <v>4</v>
      </c>
      <c r="D34" s="166">
        <v>150</v>
      </c>
      <c r="E34" s="93">
        <v>97</v>
      </c>
      <c r="F34" s="166">
        <v>150</v>
      </c>
      <c r="G34" s="190">
        <f>E34+F34</f>
        <v>247</v>
      </c>
      <c r="H34" s="32"/>
      <c r="I34" s="82" t="s">
        <v>427</v>
      </c>
      <c r="J34" s="76" t="s">
        <v>428</v>
      </c>
      <c r="K34" s="166">
        <v>100</v>
      </c>
      <c r="L34" s="93">
        <v>69</v>
      </c>
      <c r="M34" s="166">
        <v>100</v>
      </c>
      <c r="N34" s="190">
        <f>L34+M34</f>
        <v>169</v>
      </c>
    </row>
    <row r="35" spans="1:14" ht="12.75">
      <c r="A35" s="82" t="s">
        <v>527</v>
      </c>
      <c r="B35" s="76" t="s">
        <v>528</v>
      </c>
      <c r="C35" s="93" t="s">
        <v>4</v>
      </c>
      <c r="D35" s="93">
        <v>111</v>
      </c>
      <c r="E35" s="93">
        <v>103</v>
      </c>
      <c r="F35" s="166">
        <v>150</v>
      </c>
      <c r="G35" s="190">
        <f>E35+F35</f>
        <v>253</v>
      </c>
      <c r="H35" s="32"/>
      <c r="I35" s="191" t="s">
        <v>521</v>
      </c>
      <c r="J35" s="189" t="s">
        <v>522</v>
      </c>
      <c r="K35" s="166">
        <v>100</v>
      </c>
      <c r="L35" s="166">
        <v>100</v>
      </c>
      <c r="M35" s="93">
        <v>76</v>
      </c>
      <c r="N35" s="190">
        <f>L35+M35</f>
        <v>176</v>
      </c>
    </row>
    <row r="36" spans="1:14" ht="12.75">
      <c r="A36" s="82" t="s">
        <v>539</v>
      </c>
      <c r="B36" s="76" t="s">
        <v>540</v>
      </c>
      <c r="C36" s="93" t="s">
        <v>4</v>
      </c>
      <c r="D36" s="166">
        <v>150</v>
      </c>
      <c r="E36" s="93">
        <v>103</v>
      </c>
      <c r="F36" s="166">
        <v>150</v>
      </c>
      <c r="G36" s="190">
        <f>E36+F36</f>
        <v>253</v>
      </c>
      <c r="H36" s="32"/>
      <c r="I36" s="82" t="s">
        <v>539</v>
      </c>
      <c r="J36" s="76" t="s">
        <v>540</v>
      </c>
      <c r="K36" s="166">
        <v>100</v>
      </c>
      <c r="L36" s="93">
        <v>79</v>
      </c>
      <c r="M36" s="166">
        <v>100</v>
      </c>
      <c r="N36" s="190">
        <f>L36+M36</f>
        <v>179</v>
      </c>
    </row>
    <row r="37" spans="1:14" ht="13.5" thickBot="1">
      <c r="A37" s="84" t="s">
        <v>365</v>
      </c>
      <c r="B37" s="85" t="s">
        <v>397</v>
      </c>
      <c r="C37" s="192" t="s">
        <v>4</v>
      </c>
      <c r="D37" s="192">
        <v>122</v>
      </c>
      <c r="E37" s="193">
        <v>150</v>
      </c>
      <c r="F37" s="193">
        <v>150</v>
      </c>
      <c r="G37" s="194">
        <f>D37+F37</f>
        <v>272</v>
      </c>
      <c r="H37" s="32"/>
      <c r="I37" s="84" t="s">
        <v>365</v>
      </c>
      <c r="J37" s="85" t="s">
        <v>397</v>
      </c>
      <c r="K37" s="192">
        <v>86</v>
      </c>
      <c r="L37" s="193">
        <v>100</v>
      </c>
      <c r="M37" s="193">
        <v>100</v>
      </c>
      <c r="N37" s="194">
        <f>K37+M37</f>
        <v>186</v>
      </c>
    </row>
    <row r="38" spans="3:16" ht="13.5" thickBot="1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P38" s="154" t="s">
        <v>545</v>
      </c>
    </row>
    <row r="39" spans="2:14" ht="13.5" thickBot="1">
      <c r="B39" s="180" t="s">
        <v>533</v>
      </c>
      <c r="C39" s="181" t="s">
        <v>9</v>
      </c>
      <c r="D39" s="188">
        <f>AVERAGE(D3:D17)</f>
        <v>93.13333333333334</v>
      </c>
      <c r="E39" s="188">
        <f>AVERAGE(E3:E14)</f>
        <v>97.58333333333333</v>
      </c>
      <c r="F39" s="188">
        <f>AVERAGE(F4:F17)</f>
        <v>94.5</v>
      </c>
      <c r="G39" s="32"/>
      <c r="H39" s="32"/>
      <c r="I39" s="199" t="s">
        <v>533</v>
      </c>
      <c r="J39" s="200" t="s">
        <v>9</v>
      </c>
      <c r="K39" s="178">
        <f>AVERAGE(K3:K37)</f>
        <v>80.8</v>
      </c>
      <c r="L39" s="178">
        <f>AVERAGE(L3:L37)</f>
        <v>82.6</v>
      </c>
      <c r="M39" s="179">
        <f>AVERAGE(M3:M37)</f>
        <v>80.05714285714286</v>
      </c>
      <c r="N39" s="32"/>
    </row>
    <row r="40" spans="2:14" ht="13.5" thickBot="1">
      <c r="B40" s="173"/>
      <c r="C40" s="183" t="s">
        <v>4</v>
      </c>
      <c r="D40" s="188">
        <f>AVERAGE(D19:D37)</f>
        <v>112.05263157894737</v>
      </c>
      <c r="E40" s="188">
        <f>AVERAGE(E19:E34)</f>
        <v>110.3125</v>
      </c>
      <c r="F40" s="188">
        <f>AVERAGE(F19:F33)</f>
        <v>100.26666666666667</v>
      </c>
      <c r="G40" s="32"/>
      <c r="H40" s="32"/>
      <c r="I40" s="103"/>
      <c r="J40" s="197"/>
      <c r="K40" s="198"/>
      <c r="L40" s="188"/>
      <c r="M40" s="188"/>
      <c r="N40" s="32"/>
    </row>
    <row r="41" spans="9:11" ht="12.75">
      <c r="I41" s="66"/>
      <c r="J41" s="66"/>
      <c r="K41" s="66"/>
    </row>
  </sheetData>
  <sheetProtection/>
  <mergeCells count="2">
    <mergeCell ref="A1:G1"/>
    <mergeCell ref="I1:N1"/>
  </mergeCells>
  <printOptions/>
  <pageMargins left="0.7" right="0.7" top="0.75" bottom="0.75" header="0.3" footer="0.3"/>
  <pageSetup horizontalDpi="600" verticalDpi="600" orientation="portrait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0.7109375" style="0" bestFit="1" customWidth="1"/>
    <col min="2" max="2" width="10.140625" style="0" bestFit="1" customWidth="1"/>
    <col min="7" max="7" width="10.28125" style="0" bestFit="1" customWidth="1"/>
    <col min="9" max="9" width="10.7109375" style="0" bestFit="1" customWidth="1"/>
    <col min="10" max="10" width="10.140625" style="0" bestFit="1" customWidth="1"/>
    <col min="14" max="14" width="10.28125" style="0" bestFit="1" customWidth="1"/>
  </cols>
  <sheetData>
    <row r="1" spans="1:14" ht="12.75">
      <c r="A1" s="201" t="s">
        <v>475</v>
      </c>
      <c r="B1" s="202"/>
      <c r="C1" s="202"/>
      <c r="D1" s="202"/>
      <c r="E1" s="202"/>
      <c r="F1" s="202"/>
      <c r="G1" s="203"/>
      <c r="I1" s="204" t="s">
        <v>476</v>
      </c>
      <c r="J1" s="205"/>
      <c r="K1" s="205"/>
      <c r="L1" s="205"/>
      <c r="M1" s="205"/>
      <c r="N1" s="206"/>
    </row>
    <row r="2" spans="1:14" ht="13.5" thickBot="1">
      <c r="A2" s="158" t="s">
        <v>335</v>
      </c>
      <c r="B2" s="159" t="s">
        <v>336</v>
      </c>
      <c r="C2" s="159" t="s">
        <v>2</v>
      </c>
      <c r="D2" s="160" t="s">
        <v>529</v>
      </c>
      <c r="E2" s="160" t="s">
        <v>465</v>
      </c>
      <c r="F2" s="160" t="s">
        <v>42</v>
      </c>
      <c r="G2" s="162" t="s">
        <v>414</v>
      </c>
      <c r="I2" s="158" t="s">
        <v>335</v>
      </c>
      <c r="J2" s="159" t="s">
        <v>336</v>
      </c>
      <c r="K2" s="160" t="s">
        <v>529</v>
      </c>
      <c r="L2" s="160" t="s">
        <v>465</v>
      </c>
      <c r="M2" s="160" t="s">
        <v>42</v>
      </c>
      <c r="N2" s="162" t="s">
        <v>414</v>
      </c>
    </row>
    <row r="3" spans="1:15" ht="12.75">
      <c r="A3" s="168" t="s">
        <v>360</v>
      </c>
      <c r="B3" s="141" t="s">
        <v>354</v>
      </c>
      <c r="C3" s="169" t="s">
        <v>9</v>
      </c>
      <c r="D3" s="169">
        <v>78</v>
      </c>
      <c r="E3" s="169">
        <v>81</v>
      </c>
      <c r="F3" s="169">
        <v>77</v>
      </c>
      <c r="G3" s="170">
        <f>D3+F3</f>
        <v>155</v>
      </c>
      <c r="I3" s="168" t="s">
        <v>521</v>
      </c>
      <c r="J3" s="141" t="s">
        <v>526</v>
      </c>
      <c r="K3" s="169">
        <v>64</v>
      </c>
      <c r="L3" s="169">
        <v>73</v>
      </c>
      <c r="M3" s="169">
        <v>69</v>
      </c>
      <c r="N3" s="170">
        <f>K3+M3</f>
        <v>133</v>
      </c>
      <c r="O3" s="66"/>
    </row>
    <row r="4" spans="1:15" ht="12.75">
      <c r="A4" s="171" t="s">
        <v>481</v>
      </c>
      <c r="B4" s="66" t="s">
        <v>353</v>
      </c>
      <c r="C4" s="103" t="s">
        <v>9</v>
      </c>
      <c r="D4" s="103">
        <v>82</v>
      </c>
      <c r="E4" s="103">
        <v>83</v>
      </c>
      <c r="F4" s="103">
        <v>83</v>
      </c>
      <c r="G4" s="172">
        <f>D4+F4</f>
        <v>165</v>
      </c>
      <c r="I4" s="171" t="s">
        <v>483</v>
      </c>
      <c r="J4" s="66" t="s">
        <v>341</v>
      </c>
      <c r="K4" s="103">
        <v>71</v>
      </c>
      <c r="L4" s="103">
        <v>82</v>
      </c>
      <c r="M4" s="103">
        <v>64</v>
      </c>
      <c r="N4" s="172">
        <f>K4+M4</f>
        <v>135</v>
      </c>
      <c r="O4" s="66"/>
    </row>
    <row r="5" spans="1:15" ht="12.75">
      <c r="A5" s="176" t="s">
        <v>346</v>
      </c>
      <c r="B5" s="65" t="s">
        <v>347</v>
      </c>
      <c r="C5" s="103" t="s">
        <v>9</v>
      </c>
      <c r="D5" s="185">
        <v>87</v>
      </c>
      <c r="E5" s="103">
        <v>81</v>
      </c>
      <c r="F5" s="103">
        <v>91</v>
      </c>
      <c r="G5" s="172">
        <f>E5+F5</f>
        <v>172</v>
      </c>
      <c r="I5" s="171" t="s">
        <v>481</v>
      </c>
      <c r="J5" s="66" t="s">
        <v>353</v>
      </c>
      <c r="K5" s="103">
        <v>71</v>
      </c>
      <c r="L5" s="103">
        <v>71</v>
      </c>
      <c r="M5" s="103">
        <v>70</v>
      </c>
      <c r="N5" s="172">
        <f>L5+M5</f>
        <v>141</v>
      </c>
      <c r="O5" s="66"/>
    </row>
    <row r="6" spans="1:15" ht="12.75">
      <c r="A6" s="171" t="s">
        <v>425</v>
      </c>
      <c r="B6" s="66" t="s">
        <v>349</v>
      </c>
      <c r="C6" s="103" t="s">
        <v>9</v>
      </c>
      <c r="D6" s="103">
        <v>83</v>
      </c>
      <c r="E6" s="103">
        <v>89</v>
      </c>
      <c r="F6" s="103" t="s">
        <v>534</v>
      </c>
      <c r="G6" s="172">
        <f>D6+E6</f>
        <v>172</v>
      </c>
      <c r="I6" s="171" t="s">
        <v>360</v>
      </c>
      <c r="J6" s="66" t="s">
        <v>354</v>
      </c>
      <c r="K6" s="103">
        <v>72</v>
      </c>
      <c r="L6" s="103">
        <v>75</v>
      </c>
      <c r="M6" s="103">
        <v>70</v>
      </c>
      <c r="N6" s="172">
        <f>K6+M6</f>
        <v>142</v>
      </c>
      <c r="O6" s="66"/>
    </row>
    <row r="7" spans="1:15" ht="12.75">
      <c r="A7" s="171" t="s">
        <v>513</v>
      </c>
      <c r="B7" s="66" t="s">
        <v>514</v>
      </c>
      <c r="C7" s="103" t="s">
        <v>9</v>
      </c>
      <c r="D7" s="103">
        <v>86</v>
      </c>
      <c r="E7" s="103">
        <v>87</v>
      </c>
      <c r="F7" s="103">
        <v>91</v>
      </c>
      <c r="G7" s="172">
        <f>D7+E7</f>
        <v>173</v>
      </c>
      <c r="I7" s="171" t="s">
        <v>513</v>
      </c>
      <c r="J7" s="66" t="s">
        <v>514</v>
      </c>
      <c r="K7" s="103">
        <v>72</v>
      </c>
      <c r="L7" s="103">
        <v>71</v>
      </c>
      <c r="M7" s="103">
        <v>73</v>
      </c>
      <c r="N7" s="172">
        <f>K7+L7</f>
        <v>143</v>
      </c>
      <c r="O7" s="66"/>
    </row>
    <row r="8" spans="1:15" ht="12.75">
      <c r="A8" s="171" t="s">
        <v>468</v>
      </c>
      <c r="B8" s="66" t="s">
        <v>349</v>
      </c>
      <c r="C8" s="103" t="s">
        <v>9</v>
      </c>
      <c r="D8" s="103">
        <v>91</v>
      </c>
      <c r="E8" s="103">
        <v>84</v>
      </c>
      <c r="F8" s="103">
        <v>93</v>
      </c>
      <c r="G8" s="172">
        <f>D8+E8</f>
        <v>175</v>
      </c>
      <c r="I8" s="171" t="s">
        <v>384</v>
      </c>
      <c r="J8" s="66" t="s">
        <v>345</v>
      </c>
      <c r="K8" s="103">
        <v>73</v>
      </c>
      <c r="L8" s="103">
        <v>70</v>
      </c>
      <c r="M8" s="103">
        <v>84</v>
      </c>
      <c r="N8" s="172">
        <f>K8+L8</f>
        <v>143</v>
      </c>
      <c r="O8" s="66"/>
    </row>
    <row r="9" spans="1:15" ht="12.75">
      <c r="A9" s="171" t="s">
        <v>384</v>
      </c>
      <c r="B9" s="66" t="s">
        <v>345</v>
      </c>
      <c r="C9" s="103" t="s">
        <v>9</v>
      </c>
      <c r="D9" s="103">
        <v>89</v>
      </c>
      <c r="E9" s="103">
        <v>88</v>
      </c>
      <c r="F9" s="103">
        <v>103</v>
      </c>
      <c r="G9" s="172">
        <f>D9+E9</f>
        <v>177</v>
      </c>
      <c r="I9" s="171" t="s">
        <v>362</v>
      </c>
      <c r="J9" s="66" t="s">
        <v>356</v>
      </c>
      <c r="K9" s="103">
        <v>75</v>
      </c>
      <c r="L9" s="103">
        <v>73</v>
      </c>
      <c r="M9" s="103">
        <v>70</v>
      </c>
      <c r="N9" s="172">
        <f>L9+M9</f>
        <v>143</v>
      </c>
      <c r="O9" s="66"/>
    </row>
    <row r="10" spans="1:15" ht="12.75">
      <c r="A10" s="171" t="s">
        <v>363</v>
      </c>
      <c r="B10" s="66" t="s">
        <v>530</v>
      </c>
      <c r="C10" s="103" t="s">
        <v>9</v>
      </c>
      <c r="D10" s="103">
        <v>89</v>
      </c>
      <c r="E10" s="103">
        <v>89</v>
      </c>
      <c r="F10" s="103">
        <v>101</v>
      </c>
      <c r="G10" s="172">
        <f>D10+E10</f>
        <v>178</v>
      </c>
      <c r="I10" s="171" t="s">
        <v>511</v>
      </c>
      <c r="J10" s="66" t="s">
        <v>512</v>
      </c>
      <c r="K10" s="103">
        <v>70</v>
      </c>
      <c r="L10" s="103">
        <v>79</v>
      </c>
      <c r="M10" s="103">
        <v>74</v>
      </c>
      <c r="N10" s="172">
        <f>K10+M10</f>
        <v>144</v>
      </c>
      <c r="O10" s="66"/>
    </row>
    <row r="11" spans="1:15" ht="12.75">
      <c r="A11" s="171" t="s">
        <v>362</v>
      </c>
      <c r="B11" s="66" t="s">
        <v>356</v>
      </c>
      <c r="C11" s="103" t="s">
        <v>9</v>
      </c>
      <c r="D11" s="103">
        <v>91</v>
      </c>
      <c r="E11" s="103">
        <v>92</v>
      </c>
      <c r="F11" s="103">
        <v>90</v>
      </c>
      <c r="G11" s="172">
        <f>D11+F11</f>
        <v>181</v>
      </c>
      <c r="I11" s="171" t="s">
        <v>351</v>
      </c>
      <c r="J11" s="66" t="s">
        <v>352</v>
      </c>
      <c r="K11" s="103">
        <v>79</v>
      </c>
      <c r="L11" s="103">
        <v>68</v>
      </c>
      <c r="M11" s="103">
        <v>76</v>
      </c>
      <c r="N11" s="172">
        <f>L11+M11</f>
        <v>144</v>
      </c>
      <c r="O11" s="66"/>
    </row>
    <row r="12" spans="1:15" ht="12.75">
      <c r="A12" s="171" t="s">
        <v>456</v>
      </c>
      <c r="B12" s="66" t="s">
        <v>457</v>
      </c>
      <c r="C12" s="103" t="s">
        <v>9</v>
      </c>
      <c r="D12" s="103">
        <v>92</v>
      </c>
      <c r="E12" s="103">
        <v>93</v>
      </c>
      <c r="F12" s="103">
        <v>113</v>
      </c>
      <c r="G12" s="172">
        <f>D12+E12</f>
        <v>185</v>
      </c>
      <c r="I12" s="171" t="s">
        <v>531</v>
      </c>
      <c r="J12" s="66" t="s">
        <v>470</v>
      </c>
      <c r="K12" s="103">
        <v>68</v>
      </c>
      <c r="L12" s="103">
        <v>76</v>
      </c>
      <c r="M12" s="103">
        <v>80</v>
      </c>
      <c r="N12" s="172">
        <f>K12+L12</f>
        <v>144</v>
      </c>
      <c r="O12" s="66"/>
    </row>
    <row r="13" spans="1:15" ht="12.75">
      <c r="A13" s="171" t="s">
        <v>517</v>
      </c>
      <c r="B13" s="65" t="s">
        <v>518</v>
      </c>
      <c r="C13" s="103" t="s">
        <v>9</v>
      </c>
      <c r="D13" s="185">
        <v>87</v>
      </c>
      <c r="E13" s="103">
        <v>96</v>
      </c>
      <c r="F13" s="103">
        <v>91</v>
      </c>
      <c r="G13" s="172">
        <f>E13+F13</f>
        <v>187</v>
      </c>
      <c r="I13" s="171" t="s">
        <v>440</v>
      </c>
      <c r="J13" s="66" t="s">
        <v>441</v>
      </c>
      <c r="K13" s="103">
        <v>71</v>
      </c>
      <c r="L13" s="103">
        <v>83</v>
      </c>
      <c r="M13" s="103">
        <v>75</v>
      </c>
      <c r="N13" s="172">
        <f>K13+M13</f>
        <v>146</v>
      </c>
      <c r="O13" s="66"/>
    </row>
    <row r="14" spans="1:15" ht="12.75">
      <c r="A14" s="171" t="s">
        <v>361</v>
      </c>
      <c r="B14" s="66" t="s">
        <v>355</v>
      </c>
      <c r="C14" s="103" t="s">
        <v>9</v>
      </c>
      <c r="D14" s="103">
        <v>85</v>
      </c>
      <c r="E14" s="185">
        <v>88</v>
      </c>
      <c r="F14" s="103">
        <v>103</v>
      </c>
      <c r="G14" s="172">
        <f>D14+F14</f>
        <v>188</v>
      </c>
      <c r="I14" s="171" t="s">
        <v>380</v>
      </c>
      <c r="J14" s="66" t="s">
        <v>338</v>
      </c>
      <c r="K14" s="103">
        <v>73</v>
      </c>
      <c r="L14" s="103">
        <v>74</v>
      </c>
      <c r="M14" s="103" t="s">
        <v>534</v>
      </c>
      <c r="N14" s="172">
        <f>K14+L14</f>
        <v>147</v>
      </c>
      <c r="O14" s="66"/>
    </row>
    <row r="15" spans="1:15" ht="13.5" thickBot="1">
      <c r="A15" s="171" t="s">
        <v>521</v>
      </c>
      <c r="B15" s="65" t="s">
        <v>522</v>
      </c>
      <c r="C15" s="103" t="s">
        <v>9</v>
      </c>
      <c r="D15" s="185">
        <v>86</v>
      </c>
      <c r="E15" s="185">
        <v>88</v>
      </c>
      <c r="F15" s="103">
        <v>83</v>
      </c>
      <c r="G15" s="172">
        <v>200</v>
      </c>
      <c r="I15" s="171" t="s">
        <v>363</v>
      </c>
      <c r="J15" s="66" t="s">
        <v>530</v>
      </c>
      <c r="K15" s="103">
        <v>74</v>
      </c>
      <c r="L15" s="103">
        <v>73</v>
      </c>
      <c r="M15" s="103">
        <v>84</v>
      </c>
      <c r="N15" s="172">
        <f>K15+L15</f>
        <v>147</v>
      </c>
      <c r="O15" s="66"/>
    </row>
    <row r="16" spans="1:15" ht="12.75">
      <c r="A16" s="168" t="s">
        <v>531</v>
      </c>
      <c r="B16" s="141" t="s">
        <v>470</v>
      </c>
      <c r="C16" s="169" t="s">
        <v>4</v>
      </c>
      <c r="D16" s="169">
        <v>82</v>
      </c>
      <c r="E16" s="169">
        <v>95</v>
      </c>
      <c r="F16" s="169">
        <v>99</v>
      </c>
      <c r="G16" s="170">
        <f>D16+E16</f>
        <v>177</v>
      </c>
      <c r="I16" s="171" t="s">
        <v>447</v>
      </c>
      <c r="J16" s="65" t="s">
        <v>448</v>
      </c>
      <c r="K16" s="185">
        <v>74</v>
      </c>
      <c r="L16" s="103">
        <v>71</v>
      </c>
      <c r="M16" s="103">
        <v>77</v>
      </c>
      <c r="N16" s="172">
        <f>L16+M16</f>
        <v>148</v>
      </c>
      <c r="O16" s="66"/>
    </row>
    <row r="17" spans="1:15" ht="12.75">
      <c r="A17" s="171" t="s">
        <v>483</v>
      </c>
      <c r="B17" s="66" t="s">
        <v>341</v>
      </c>
      <c r="C17" s="103" t="s">
        <v>4</v>
      </c>
      <c r="D17" s="103">
        <v>91</v>
      </c>
      <c r="E17" s="103">
        <v>104</v>
      </c>
      <c r="F17" s="103">
        <v>87</v>
      </c>
      <c r="G17" s="172">
        <f>D17+F17</f>
        <v>178</v>
      </c>
      <c r="I17" s="171" t="s">
        <v>456</v>
      </c>
      <c r="J17" s="66" t="s">
        <v>457</v>
      </c>
      <c r="K17" s="103">
        <v>75</v>
      </c>
      <c r="L17" s="103">
        <v>74</v>
      </c>
      <c r="M17" s="103">
        <v>93</v>
      </c>
      <c r="N17" s="172">
        <f>K17+L17</f>
        <v>149</v>
      </c>
      <c r="O17" s="66"/>
    </row>
    <row r="18" spans="1:15" ht="12.75">
      <c r="A18" s="171" t="s">
        <v>351</v>
      </c>
      <c r="B18" s="66" t="s">
        <v>352</v>
      </c>
      <c r="C18" s="103" t="s">
        <v>4</v>
      </c>
      <c r="D18" s="103">
        <v>97</v>
      </c>
      <c r="E18" s="103">
        <v>89</v>
      </c>
      <c r="F18" s="103">
        <v>97</v>
      </c>
      <c r="G18" s="172">
        <f>E18+F18</f>
        <v>186</v>
      </c>
      <c r="I18" s="171" t="s">
        <v>509</v>
      </c>
      <c r="J18" s="66" t="s">
        <v>510</v>
      </c>
      <c r="K18" s="103">
        <v>69</v>
      </c>
      <c r="L18" s="103">
        <v>81</v>
      </c>
      <c r="M18" s="103">
        <v>89</v>
      </c>
      <c r="N18" s="172">
        <f>K18+L18</f>
        <v>150</v>
      </c>
      <c r="O18" s="66"/>
    </row>
    <row r="19" spans="1:15" ht="12.75">
      <c r="A19" s="171" t="s">
        <v>440</v>
      </c>
      <c r="B19" s="66" t="s">
        <v>441</v>
      </c>
      <c r="C19" s="103" t="s">
        <v>4</v>
      </c>
      <c r="D19" s="103">
        <v>90</v>
      </c>
      <c r="E19" s="103">
        <v>103</v>
      </c>
      <c r="F19" s="103">
        <v>97</v>
      </c>
      <c r="G19" s="172">
        <f>D19+F19</f>
        <v>187</v>
      </c>
      <c r="I19" s="171" t="s">
        <v>427</v>
      </c>
      <c r="J19" s="66" t="s">
        <v>428</v>
      </c>
      <c r="K19" s="103">
        <v>80</v>
      </c>
      <c r="L19" s="103">
        <v>75</v>
      </c>
      <c r="M19" s="103">
        <v>76</v>
      </c>
      <c r="N19" s="172">
        <f>L19+M19</f>
        <v>151</v>
      </c>
      <c r="O19" s="66"/>
    </row>
    <row r="20" spans="1:15" ht="12.75">
      <c r="A20" s="171" t="s">
        <v>521</v>
      </c>
      <c r="B20" s="66" t="s">
        <v>526</v>
      </c>
      <c r="C20" s="103" t="s">
        <v>4</v>
      </c>
      <c r="D20" s="103">
        <v>91</v>
      </c>
      <c r="E20" s="103">
        <v>100</v>
      </c>
      <c r="F20" s="103">
        <v>97</v>
      </c>
      <c r="G20" s="172">
        <f>D20+F20</f>
        <v>188</v>
      </c>
      <c r="I20" s="171" t="s">
        <v>517</v>
      </c>
      <c r="J20" s="65" t="s">
        <v>518</v>
      </c>
      <c r="K20" s="103">
        <v>79</v>
      </c>
      <c r="L20" s="185">
        <v>76</v>
      </c>
      <c r="M20" s="103">
        <v>73</v>
      </c>
      <c r="N20" s="172">
        <f>K20+M20</f>
        <v>152</v>
      </c>
      <c r="O20" s="66"/>
    </row>
    <row r="21" spans="1:15" ht="12.75">
      <c r="A21" s="171" t="s">
        <v>532</v>
      </c>
      <c r="B21" s="66" t="s">
        <v>338</v>
      </c>
      <c r="C21" s="103" t="s">
        <v>4</v>
      </c>
      <c r="D21" s="103">
        <v>103</v>
      </c>
      <c r="E21" s="103">
        <v>92</v>
      </c>
      <c r="F21" s="103">
        <v>104</v>
      </c>
      <c r="G21" s="172">
        <f>D21+E21</f>
        <v>195</v>
      </c>
      <c r="I21" s="171" t="s">
        <v>365</v>
      </c>
      <c r="J21" s="66" t="s">
        <v>397</v>
      </c>
      <c r="K21" s="103">
        <v>78</v>
      </c>
      <c r="L21" s="103">
        <v>75</v>
      </c>
      <c r="M21" s="103">
        <v>77</v>
      </c>
      <c r="N21" s="172">
        <f>L21+M21</f>
        <v>152</v>
      </c>
      <c r="O21" s="66"/>
    </row>
    <row r="22" spans="1:15" ht="12.75">
      <c r="A22" s="171" t="s">
        <v>447</v>
      </c>
      <c r="B22" s="65" t="s">
        <v>448</v>
      </c>
      <c r="C22" s="103" t="s">
        <v>4</v>
      </c>
      <c r="D22" s="185">
        <v>97</v>
      </c>
      <c r="E22" s="103">
        <v>94</v>
      </c>
      <c r="F22" s="103">
        <v>102</v>
      </c>
      <c r="G22" s="172">
        <f>E22+F22</f>
        <v>196</v>
      </c>
      <c r="I22" s="171" t="s">
        <v>532</v>
      </c>
      <c r="J22" s="66" t="s">
        <v>338</v>
      </c>
      <c r="K22" s="103">
        <v>85</v>
      </c>
      <c r="L22" s="103">
        <v>71</v>
      </c>
      <c r="M22" s="103">
        <v>82</v>
      </c>
      <c r="N22" s="172">
        <f>L22+M22</f>
        <v>153</v>
      </c>
      <c r="O22" s="66"/>
    </row>
    <row r="23" spans="1:15" ht="12.75">
      <c r="A23" s="171" t="s">
        <v>511</v>
      </c>
      <c r="B23" s="66" t="s">
        <v>512</v>
      </c>
      <c r="C23" s="103" t="s">
        <v>4</v>
      </c>
      <c r="D23" s="103">
        <v>94</v>
      </c>
      <c r="E23" s="103">
        <v>105</v>
      </c>
      <c r="F23" s="103">
        <v>102</v>
      </c>
      <c r="G23" s="172">
        <f>D23+F23</f>
        <v>196</v>
      </c>
      <c r="I23" s="171" t="s">
        <v>468</v>
      </c>
      <c r="J23" s="66" t="s">
        <v>349</v>
      </c>
      <c r="K23" s="103">
        <v>82</v>
      </c>
      <c r="L23" s="103">
        <v>73</v>
      </c>
      <c r="M23" s="103">
        <v>80</v>
      </c>
      <c r="N23" s="172">
        <f>L23+M23</f>
        <v>153</v>
      </c>
      <c r="O23" s="66"/>
    </row>
    <row r="24" spans="1:15" ht="12.75">
      <c r="A24" s="171" t="s">
        <v>509</v>
      </c>
      <c r="B24" s="66" t="s">
        <v>510</v>
      </c>
      <c r="C24" s="103" t="s">
        <v>4</v>
      </c>
      <c r="D24" s="103">
        <v>91</v>
      </c>
      <c r="E24" s="103">
        <v>105</v>
      </c>
      <c r="F24" s="103">
        <v>115</v>
      </c>
      <c r="G24" s="172">
        <f>D24+E24</f>
        <v>196</v>
      </c>
      <c r="I24" s="171" t="s">
        <v>425</v>
      </c>
      <c r="J24" s="66" t="s">
        <v>349</v>
      </c>
      <c r="K24" s="103">
        <v>75</v>
      </c>
      <c r="L24" s="103">
        <v>79</v>
      </c>
      <c r="M24" s="103" t="s">
        <v>534</v>
      </c>
      <c r="N24" s="172">
        <f>K24+L24</f>
        <v>154</v>
      </c>
      <c r="O24" s="66"/>
    </row>
    <row r="25" spans="1:15" ht="12.75">
      <c r="A25" s="171" t="s">
        <v>380</v>
      </c>
      <c r="B25" s="66" t="s">
        <v>338</v>
      </c>
      <c r="C25" s="103" t="s">
        <v>4</v>
      </c>
      <c r="D25" s="103">
        <v>99</v>
      </c>
      <c r="E25" s="103">
        <v>103</v>
      </c>
      <c r="F25" s="103" t="s">
        <v>534</v>
      </c>
      <c r="G25" s="172">
        <f>D25+E25</f>
        <v>202</v>
      </c>
      <c r="I25" s="171" t="s">
        <v>408</v>
      </c>
      <c r="J25" s="66" t="s">
        <v>398</v>
      </c>
      <c r="K25" s="103">
        <v>88</v>
      </c>
      <c r="L25" s="103">
        <v>79</v>
      </c>
      <c r="M25" s="103">
        <v>76</v>
      </c>
      <c r="N25" s="172">
        <f>L25+M25</f>
        <v>155</v>
      </c>
      <c r="O25" s="66"/>
    </row>
    <row r="26" spans="1:15" ht="12.75">
      <c r="A26" s="171" t="s">
        <v>427</v>
      </c>
      <c r="B26" s="66" t="s">
        <v>428</v>
      </c>
      <c r="C26" s="103" t="s">
        <v>4</v>
      </c>
      <c r="D26" s="103">
        <v>107</v>
      </c>
      <c r="E26" s="103">
        <v>103</v>
      </c>
      <c r="F26" s="103">
        <v>107</v>
      </c>
      <c r="G26" s="172">
        <f>E26+F26</f>
        <v>210</v>
      </c>
      <c r="I26" s="171" t="s">
        <v>346</v>
      </c>
      <c r="J26" s="65" t="s">
        <v>347</v>
      </c>
      <c r="K26" s="185">
        <v>74</v>
      </c>
      <c r="L26" s="103">
        <v>80</v>
      </c>
      <c r="M26" s="103">
        <v>76</v>
      </c>
      <c r="N26" s="172">
        <f>L26+M26</f>
        <v>156</v>
      </c>
      <c r="O26" s="66"/>
    </row>
    <row r="27" spans="1:15" ht="12.75">
      <c r="A27" s="171" t="s">
        <v>408</v>
      </c>
      <c r="B27" s="66" t="s">
        <v>398</v>
      </c>
      <c r="C27" s="103" t="s">
        <v>4</v>
      </c>
      <c r="D27" s="103">
        <v>115</v>
      </c>
      <c r="E27" s="103">
        <v>108</v>
      </c>
      <c r="F27" s="103">
        <v>109</v>
      </c>
      <c r="G27" s="172">
        <f>E27+F27</f>
        <v>217</v>
      </c>
      <c r="I27" s="171" t="s">
        <v>361</v>
      </c>
      <c r="J27" s="66" t="s">
        <v>355</v>
      </c>
      <c r="K27" s="103">
        <v>73</v>
      </c>
      <c r="L27" s="185">
        <v>76</v>
      </c>
      <c r="M27" s="103">
        <v>87</v>
      </c>
      <c r="N27" s="172">
        <f>K27+M27</f>
        <v>160</v>
      </c>
      <c r="O27" s="66"/>
    </row>
    <row r="28" spans="1:15" ht="12.75">
      <c r="A28" s="171" t="s">
        <v>365</v>
      </c>
      <c r="B28" s="66" t="s">
        <v>397</v>
      </c>
      <c r="C28" s="103" t="s">
        <v>4</v>
      </c>
      <c r="D28" s="103">
        <v>109</v>
      </c>
      <c r="E28" s="103">
        <v>109</v>
      </c>
      <c r="F28" s="103">
        <v>113</v>
      </c>
      <c r="G28" s="172">
        <f>D28+E28</f>
        <v>218</v>
      </c>
      <c r="I28" s="171" t="s">
        <v>409</v>
      </c>
      <c r="J28" s="65" t="s">
        <v>520</v>
      </c>
      <c r="K28" s="185">
        <v>74</v>
      </c>
      <c r="L28" s="103">
        <v>96</v>
      </c>
      <c r="M28" s="103">
        <v>91</v>
      </c>
      <c r="N28" s="172">
        <f>L28+M28</f>
        <v>187</v>
      </c>
      <c r="O28" s="66"/>
    </row>
    <row r="29" spans="1:15" ht="12.75">
      <c r="A29" s="171" t="s">
        <v>409</v>
      </c>
      <c r="B29" s="65" t="s">
        <v>520</v>
      </c>
      <c r="C29" s="103" t="s">
        <v>4</v>
      </c>
      <c r="D29" s="185">
        <v>97</v>
      </c>
      <c r="E29" s="103">
        <v>132</v>
      </c>
      <c r="F29" s="103">
        <v>130</v>
      </c>
      <c r="G29" s="172">
        <f>E29+F29</f>
        <v>262</v>
      </c>
      <c r="I29" s="171" t="s">
        <v>527</v>
      </c>
      <c r="J29" s="65" t="s">
        <v>528</v>
      </c>
      <c r="K29" s="185">
        <v>74</v>
      </c>
      <c r="L29" s="103">
        <v>77</v>
      </c>
      <c r="M29" s="185">
        <v>77</v>
      </c>
      <c r="N29" s="172">
        <v>200</v>
      </c>
      <c r="O29" s="66"/>
    </row>
    <row r="30" spans="1:15" ht="12.75">
      <c r="A30" s="171" t="s">
        <v>527</v>
      </c>
      <c r="B30" s="65" t="s">
        <v>528</v>
      </c>
      <c r="C30" s="103" t="s">
        <v>4</v>
      </c>
      <c r="D30" s="185">
        <v>97</v>
      </c>
      <c r="E30" s="103">
        <v>101</v>
      </c>
      <c r="F30" s="185">
        <v>105</v>
      </c>
      <c r="G30" s="172">
        <v>300</v>
      </c>
      <c r="I30" s="171" t="s">
        <v>521</v>
      </c>
      <c r="J30" s="65" t="s">
        <v>522</v>
      </c>
      <c r="K30" s="185">
        <v>74</v>
      </c>
      <c r="L30" s="185">
        <v>76</v>
      </c>
      <c r="M30" s="103">
        <v>68</v>
      </c>
      <c r="N30" s="172">
        <v>200</v>
      </c>
      <c r="O30" s="66"/>
    </row>
    <row r="31" spans="1:15" ht="13.5" thickBot="1">
      <c r="A31" s="173" t="s">
        <v>346</v>
      </c>
      <c r="B31" s="187" t="s">
        <v>400</v>
      </c>
      <c r="C31" s="174" t="s">
        <v>4</v>
      </c>
      <c r="D31" s="174">
        <v>95</v>
      </c>
      <c r="E31" s="186">
        <v>103</v>
      </c>
      <c r="F31" s="186">
        <v>105</v>
      </c>
      <c r="G31" s="175">
        <v>300</v>
      </c>
      <c r="I31" s="173" t="s">
        <v>346</v>
      </c>
      <c r="J31" s="187" t="s">
        <v>400</v>
      </c>
      <c r="K31" s="174">
        <v>67</v>
      </c>
      <c r="L31" s="186">
        <v>76</v>
      </c>
      <c r="M31" s="186">
        <v>77</v>
      </c>
      <c r="N31" s="175">
        <v>200</v>
      </c>
      <c r="O31" s="66"/>
    </row>
    <row r="32" ht="13.5" thickBot="1"/>
    <row r="33" spans="2:13" ht="13.5" thickBot="1">
      <c r="B33" s="180" t="s">
        <v>533</v>
      </c>
      <c r="C33" s="181" t="s">
        <v>9</v>
      </c>
      <c r="D33" s="182">
        <f>AVERAGE(D3:D12)</f>
        <v>86.8</v>
      </c>
      <c r="E33" s="182">
        <f>AVERAGE(E3:E15)</f>
        <v>87.61538461538461</v>
      </c>
      <c r="F33" s="184">
        <f>AVERAGE(F3:F15)</f>
        <v>93.25</v>
      </c>
      <c r="J33" s="177" t="s">
        <v>533</v>
      </c>
      <c r="K33" s="178">
        <f>AVERAGE(K3:K31)</f>
        <v>74.27586206896552</v>
      </c>
      <c r="L33" s="179">
        <f>AVERAGE(L3:L31)</f>
        <v>75.96551724137932</v>
      </c>
      <c r="M33" s="179">
        <f>AVERAGE(M3:M31)</f>
        <v>77.33333333333333</v>
      </c>
    </row>
    <row r="34" spans="2:6" ht="13.5" thickBot="1">
      <c r="B34" s="173"/>
      <c r="C34" s="183" t="s">
        <v>4</v>
      </c>
      <c r="D34" s="184">
        <f>AVERAGE(D16:D31)</f>
        <v>97.1875</v>
      </c>
      <c r="E34" s="184">
        <f>AVERAGE(E16:E31)</f>
        <v>102.875</v>
      </c>
      <c r="F34" s="184">
        <f>AVERAGE(F16:F31)</f>
        <v>104.6</v>
      </c>
    </row>
  </sheetData>
  <sheetProtection/>
  <mergeCells count="2">
    <mergeCell ref="A1:G1"/>
    <mergeCell ref="I1:N1"/>
  </mergeCells>
  <printOptions/>
  <pageMargins left="0.7" right="0.7" top="0.75" bottom="0.75" header="0.3" footer="0.3"/>
  <pageSetup horizontalDpi="600" verticalDpi="600" orientation="portrait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106" zoomScaleNormal="106" zoomScalePageLayoutView="0" workbookViewId="0" topLeftCell="A1">
      <selection activeCell="A1" sqref="A1:N2"/>
    </sheetView>
  </sheetViews>
  <sheetFormatPr defaultColWidth="9.140625" defaultRowHeight="12.75"/>
  <cols>
    <col min="1" max="1" width="10.7109375" style="0" customWidth="1"/>
    <col min="2" max="2" width="11.7109375" style="0" customWidth="1"/>
    <col min="4" max="6" width="9.7109375" style="0" customWidth="1"/>
    <col min="7" max="7" width="10.8515625" style="0" bestFit="1" customWidth="1"/>
    <col min="9" max="9" width="10.7109375" style="0" customWidth="1"/>
    <col min="10" max="10" width="11.7109375" style="0" customWidth="1"/>
    <col min="11" max="13" width="9.7109375" style="0" customWidth="1"/>
    <col min="14" max="14" width="10.8515625" style="0" bestFit="1" customWidth="1"/>
  </cols>
  <sheetData>
    <row r="1" spans="1:14" ht="12.75">
      <c r="A1" s="201" t="s">
        <v>475</v>
      </c>
      <c r="B1" s="202"/>
      <c r="C1" s="202"/>
      <c r="D1" s="202"/>
      <c r="E1" s="202"/>
      <c r="F1" s="202"/>
      <c r="G1" s="203"/>
      <c r="I1" s="204" t="s">
        <v>476</v>
      </c>
      <c r="J1" s="205"/>
      <c r="K1" s="205"/>
      <c r="L1" s="205"/>
      <c r="M1" s="205"/>
      <c r="N1" s="206"/>
    </row>
    <row r="2" spans="1:14" ht="39" thickBot="1">
      <c r="A2" s="134" t="s">
        <v>335</v>
      </c>
      <c r="B2" s="135" t="s">
        <v>336</v>
      </c>
      <c r="C2" s="135" t="s">
        <v>2</v>
      </c>
      <c r="D2" s="150" t="s">
        <v>523</v>
      </c>
      <c r="E2" s="150" t="s">
        <v>524</v>
      </c>
      <c r="F2" s="150" t="s">
        <v>525</v>
      </c>
      <c r="G2" s="137" t="s">
        <v>414</v>
      </c>
      <c r="I2" s="134" t="s">
        <v>335</v>
      </c>
      <c r="J2" s="135" t="s">
        <v>336</v>
      </c>
      <c r="K2" s="150" t="s">
        <v>523</v>
      </c>
      <c r="L2" s="150" t="s">
        <v>524</v>
      </c>
      <c r="M2" s="150" t="s">
        <v>525</v>
      </c>
      <c r="N2" s="137" t="s">
        <v>414</v>
      </c>
    </row>
    <row r="3" spans="1:14" ht="12.75">
      <c r="A3" s="125" t="s">
        <v>360</v>
      </c>
      <c r="B3" s="125" t="s">
        <v>354</v>
      </c>
      <c r="C3" s="40" t="s">
        <v>9</v>
      </c>
      <c r="D3" s="40"/>
      <c r="E3" s="40">
        <v>82</v>
      </c>
      <c r="F3" s="40">
        <v>79</v>
      </c>
      <c r="G3" s="40">
        <f>E3+F3</f>
        <v>161</v>
      </c>
      <c r="I3" s="125" t="s">
        <v>409</v>
      </c>
      <c r="J3" s="125" t="s">
        <v>520</v>
      </c>
      <c r="K3" s="40">
        <v>81</v>
      </c>
      <c r="L3" s="40">
        <v>66</v>
      </c>
      <c r="M3" s="40">
        <v>73</v>
      </c>
      <c r="N3" s="40">
        <f>L3+M3</f>
        <v>139</v>
      </c>
    </row>
    <row r="4" spans="1:14" ht="12.75">
      <c r="A4" s="76" t="s">
        <v>425</v>
      </c>
      <c r="B4" s="76" t="s">
        <v>349</v>
      </c>
      <c r="C4" s="93" t="s">
        <v>9</v>
      </c>
      <c r="D4" s="93">
        <v>87</v>
      </c>
      <c r="E4" s="93"/>
      <c r="F4" s="93">
        <v>82</v>
      </c>
      <c r="G4" s="93">
        <f>D4+F4</f>
        <v>169</v>
      </c>
      <c r="I4" s="163" t="s">
        <v>483</v>
      </c>
      <c r="J4" s="163" t="s">
        <v>341</v>
      </c>
      <c r="K4" s="93">
        <v>76</v>
      </c>
      <c r="L4" s="93">
        <v>81</v>
      </c>
      <c r="M4" s="93">
        <v>66</v>
      </c>
      <c r="N4" s="93">
        <f>K4+M4</f>
        <v>142</v>
      </c>
    </row>
    <row r="5" spans="1:14" ht="12.75">
      <c r="A5" s="76" t="s">
        <v>361</v>
      </c>
      <c r="B5" s="76" t="s">
        <v>355</v>
      </c>
      <c r="C5" s="93" t="s">
        <v>9</v>
      </c>
      <c r="D5" s="93">
        <v>88</v>
      </c>
      <c r="E5" s="93">
        <v>89</v>
      </c>
      <c r="F5" s="93">
        <v>82</v>
      </c>
      <c r="G5" s="93">
        <f>D5+F5</f>
        <v>170</v>
      </c>
      <c r="I5" s="76" t="s">
        <v>361</v>
      </c>
      <c r="J5" s="76" t="s">
        <v>355</v>
      </c>
      <c r="K5" s="93">
        <v>74</v>
      </c>
      <c r="L5" s="93">
        <v>74</v>
      </c>
      <c r="M5" s="93">
        <v>68</v>
      </c>
      <c r="N5" s="93">
        <f>L5+M5</f>
        <v>142</v>
      </c>
    </row>
    <row r="6" spans="1:14" ht="12.75">
      <c r="A6" s="76" t="s">
        <v>468</v>
      </c>
      <c r="B6" s="76" t="s">
        <v>349</v>
      </c>
      <c r="C6" s="93" t="s">
        <v>9</v>
      </c>
      <c r="D6" s="93">
        <v>83</v>
      </c>
      <c r="E6" s="93"/>
      <c r="F6" s="93">
        <v>88</v>
      </c>
      <c r="G6" s="93">
        <f>D6+F6</f>
        <v>171</v>
      </c>
      <c r="I6" s="163" t="s">
        <v>384</v>
      </c>
      <c r="J6" s="163" t="s">
        <v>345</v>
      </c>
      <c r="K6" s="93">
        <v>76</v>
      </c>
      <c r="L6" s="93" t="s">
        <v>413</v>
      </c>
      <c r="M6" s="93">
        <v>70</v>
      </c>
      <c r="N6" s="93">
        <f>K6+M6</f>
        <v>146</v>
      </c>
    </row>
    <row r="7" spans="1:14" ht="12.75">
      <c r="A7" s="76" t="s">
        <v>521</v>
      </c>
      <c r="B7" s="76" t="s">
        <v>522</v>
      </c>
      <c r="C7" s="93" t="s">
        <v>9</v>
      </c>
      <c r="D7" s="93">
        <v>82</v>
      </c>
      <c r="E7" s="93">
        <v>96</v>
      </c>
      <c r="F7" s="93">
        <v>92</v>
      </c>
      <c r="G7" s="93">
        <f>D7+F7</f>
        <v>174</v>
      </c>
      <c r="I7" s="76" t="s">
        <v>467</v>
      </c>
      <c r="J7" s="76" t="s">
        <v>349</v>
      </c>
      <c r="K7" s="93"/>
      <c r="L7" s="93">
        <v>73</v>
      </c>
      <c r="M7" s="93">
        <v>73</v>
      </c>
      <c r="N7" s="93">
        <f>L7+M7</f>
        <v>146</v>
      </c>
    </row>
    <row r="8" spans="1:14" ht="12.75">
      <c r="A8" s="76" t="s">
        <v>346</v>
      </c>
      <c r="B8" s="76" t="s">
        <v>347</v>
      </c>
      <c r="C8" s="93" t="s">
        <v>9</v>
      </c>
      <c r="D8" s="93">
        <v>87</v>
      </c>
      <c r="E8" s="93">
        <v>92</v>
      </c>
      <c r="F8" s="93">
        <v>99</v>
      </c>
      <c r="G8" s="93">
        <f>D8+E8</f>
        <v>179</v>
      </c>
      <c r="I8" s="76" t="s">
        <v>360</v>
      </c>
      <c r="J8" s="76" t="s">
        <v>354</v>
      </c>
      <c r="K8" s="93"/>
      <c r="L8" s="93">
        <v>75</v>
      </c>
      <c r="M8" s="93">
        <v>72</v>
      </c>
      <c r="N8" s="93">
        <f>L8+M8</f>
        <v>147</v>
      </c>
    </row>
    <row r="9" spans="1:14" ht="12.75">
      <c r="A9" s="163" t="s">
        <v>384</v>
      </c>
      <c r="B9" s="163" t="s">
        <v>345</v>
      </c>
      <c r="C9" s="167" t="s">
        <v>9</v>
      </c>
      <c r="D9" s="93">
        <v>94</v>
      </c>
      <c r="E9" s="93" t="s">
        <v>413</v>
      </c>
      <c r="F9" s="164">
        <v>88</v>
      </c>
      <c r="G9" s="93">
        <f>D9+F9</f>
        <v>182</v>
      </c>
      <c r="I9" s="76" t="s">
        <v>519</v>
      </c>
      <c r="J9" s="76" t="s">
        <v>338</v>
      </c>
      <c r="K9" s="93">
        <v>74</v>
      </c>
      <c r="L9" s="93">
        <v>95</v>
      </c>
      <c r="M9" s="93">
        <v>74</v>
      </c>
      <c r="N9" s="93">
        <f>K9+M9</f>
        <v>148</v>
      </c>
    </row>
    <row r="10" spans="1:14" ht="12.75">
      <c r="A10" s="76" t="s">
        <v>451</v>
      </c>
      <c r="B10" s="76" t="s">
        <v>452</v>
      </c>
      <c r="C10" s="93" t="s">
        <v>9</v>
      </c>
      <c r="D10" s="93">
        <v>89</v>
      </c>
      <c r="E10" s="93"/>
      <c r="F10" s="93">
        <v>94</v>
      </c>
      <c r="G10" s="93">
        <f>D10+F10</f>
        <v>183</v>
      </c>
      <c r="I10" s="76" t="s">
        <v>521</v>
      </c>
      <c r="J10" s="76" t="s">
        <v>522</v>
      </c>
      <c r="K10" s="93">
        <v>69</v>
      </c>
      <c r="L10" s="93">
        <v>82</v>
      </c>
      <c r="M10" s="93">
        <v>80</v>
      </c>
      <c r="N10" s="93">
        <f>K10+M10</f>
        <v>149</v>
      </c>
    </row>
    <row r="11" spans="1:14" ht="12.75">
      <c r="A11" s="76" t="s">
        <v>481</v>
      </c>
      <c r="B11" s="76" t="s">
        <v>353</v>
      </c>
      <c r="C11" s="93" t="s">
        <v>9</v>
      </c>
      <c r="D11" s="93">
        <v>86</v>
      </c>
      <c r="E11" s="93">
        <v>100</v>
      </c>
      <c r="F11" s="93"/>
      <c r="G11" s="93">
        <f>D11+E11</f>
        <v>186</v>
      </c>
      <c r="I11" s="76" t="s">
        <v>425</v>
      </c>
      <c r="J11" s="76" t="s">
        <v>349</v>
      </c>
      <c r="K11" s="93">
        <v>77</v>
      </c>
      <c r="L11" s="93"/>
      <c r="M11" s="93">
        <v>73</v>
      </c>
      <c r="N11" s="93">
        <f>K11+M11</f>
        <v>150</v>
      </c>
    </row>
    <row r="12" spans="1:14" ht="12.75">
      <c r="A12" s="76" t="s">
        <v>339</v>
      </c>
      <c r="B12" s="76" t="s">
        <v>338</v>
      </c>
      <c r="C12" s="93" t="s">
        <v>9</v>
      </c>
      <c r="D12" s="93">
        <v>94</v>
      </c>
      <c r="E12" s="93">
        <v>115</v>
      </c>
      <c r="F12" s="93">
        <v>93</v>
      </c>
      <c r="G12" s="93">
        <f>D12+F12</f>
        <v>187</v>
      </c>
      <c r="I12" s="76" t="s">
        <v>451</v>
      </c>
      <c r="J12" s="76" t="s">
        <v>452</v>
      </c>
      <c r="K12" s="93">
        <v>72</v>
      </c>
      <c r="L12" s="93"/>
      <c r="M12" s="93">
        <v>79</v>
      </c>
      <c r="N12" s="93">
        <f>K12+M12</f>
        <v>151</v>
      </c>
    </row>
    <row r="13" spans="1:14" ht="12.75">
      <c r="A13" s="76" t="s">
        <v>456</v>
      </c>
      <c r="B13" s="76" t="s">
        <v>457</v>
      </c>
      <c r="C13" s="93" t="s">
        <v>9</v>
      </c>
      <c r="D13" s="93">
        <v>102</v>
      </c>
      <c r="E13" s="93"/>
      <c r="F13" s="93">
        <v>94</v>
      </c>
      <c r="G13" s="93">
        <f>D13+F13</f>
        <v>196</v>
      </c>
      <c r="I13" s="76" t="s">
        <v>411</v>
      </c>
      <c r="J13" s="76" t="s">
        <v>470</v>
      </c>
      <c r="K13" s="93"/>
      <c r="L13" s="93">
        <v>75</v>
      </c>
      <c r="M13" s="93">
        <v>76</v>
      </c>
      <c r="N13" s="93">
        <f>L13+M13</f>
        <v>151</v>
      </c>
    </row>
    <row r="14" spans="1:14" ht="12.75">
      <c r="A14" s="76" t="s">
        <v>513</v>
      </c>
      <c r="B14" s="76" t="s">
        <v>514</v>
      </c>
      <c r="C14" s="93" t="s">
        <v>9</v>
      </c>
      <c r="D14" s="93"/>
      <c r="E14" s="93">
        <v>103</v>
      </c>
      <c r="F14" s="93">
        <v>98</v>
      </c>
      <c r="G14" s="93">
        <f>E14+F14</f>
        <v>201</v>
      </c>
      <c r="I14" s="76" t="s">
        <v>468</v>
      </c>
      <c r="J14" s="76" t="s">
        <v>349</v>
      </c>
      <c r="K14" s="93">
        <v>73</v>
      </c>
      <c r="L14" s="93"/>
      <c r="M14" s="93">
        <v>79</v>
      </c>
      <c r="N14" s="93">
        <f>K14+M14</f>
        <v>152</v>
      </c>
    </row>
    <row r="15" spans="1:14" ht="12.75">
      <c r="A15" s="76" t="s">
        <v>440</v>
      </c>
      <c r="B15" s="76" t="s">
        <v>441</v>
      </c>
      <c r="C15" s="93" t="s">
        <v>9</v>
      </c>
      <c r="D15" s="93">
        <v>94</v>
      </c>
      <c r="E15" s="166">
        <v>150</v>
      </c>
      <c r="F15" s="93"/>
      <c r="G15" s="93">
        <f>D15+E15</f>
        <v>244</v>
      </c>
      <c r="I15" s="76" t="s">
        <v>509</v>
      </c>
      <c r="J15" s="76" t="s">
        <v>510</v>
      </c>
      <c r="K15" s="93">
        <v>78</v>
      </c>
      <c r="L15" s="93">
        <v>77</v>
      </c>
      <c r="M15" s="93">
        <v>75</v>
      </c>
      <c r="N15" s="93">
        <f>L15+M15</f>
        <v>152</v>
      </c>
    </row>
    <row r="16" spans="1:14" ht="12.75">
      <c r="A16" s="76" t="s">
        <v>363</v>
      </c>
      <c r="B16" s="76" t="s">
        <v>357</v>
      </c>
      <c r="C16" s="93" t="s">
        <v>9</v>
      </c>
      <c r="D16" s="93"/>
      <c r="E16" s="93">
        <v>98</v>
      </c>
      <c r="F16" s="166">
        <v>150</v>
      </c>
      <c r="G16" s="93">
        <f>E16+F16</f>
        <v>248</v>
      </c>
      <c r="I16" s="76" t="s">
        <v>346</v>
      </c>
      <c r="J16" s="76" t="s">
        <v>347</v>
      </c>
      <c r="K16" s="93">
        <v>74</v>
      </c>
      <c r="L16" s="93">
        <v>79</v>
      </c>
      <c r="M16" s="93">
        <v>87</v>
      </c>
      <c r="N16" s="93">
        <f>K16+L16</f>
        <v>153</v>
      </c>
    </row>
    <row r="17" spans="1:14" ht="12.75">
      <c r="A17" s="76" t="s">
        <v>362</v>
      </c>
      <c r="B17" s="76" t="s">
        <v>356</v>
      </c>
      <c r="C17" s="93" t="s">
        <v>9</v>
      </c>
      <c r="D17" s="93"/>
      <c r="E17" s="93"/>
      <c r="F17" s="93" t="s">
        <v>413</v>
      </c>
      <c r="G17" s="93">
        <v>300</v>
      </c>
      <c r="I17" s="76" t="s">
        <v>427</v>
      </c>
      <c r="J17" s="76" t="s">
        <v>428</v>
      </c>
      <c r="K17" s="93">
        <v>79</v>
      </c>
      <c r="L17" s="93">
        <v>76</v>
      </c>
      <c r="M17" s="93" t="s">
        <v>413</v>
      </c>
      <c r="N17" s="93">
        <f>K17+L17</f>
        <v>155</v>
      </c>
    </row>
    <row r="18" spans="1:14" ht="12.75">
      <c r="A18" s="163" t="s">
        <v>483</v>
      </c>
      <c r="B18" s="163" t="s">
        <v>341</v>
      </c>
      <c r="C18" s="167" t="s">
        <v>4</v>
      </c>
      <c r="D18" s="93">
        <v>100</v>
      </c>
      <c r="E18" s="93">
        <v>103</v>
      </c>
      <c r="F18" s="164">
        <v>89</v>
      </c>
      <c r="G18" s="93">
        <f>D18+F18</f>
        <v>189</v>
      </c>
      <c r="I18" s="76" t="s">
        <v>380</v>
      </c>
      <c r="J18" s="76" t="s">
        <v>338</v>
      </c>
      <c r="K18" s="93">
        <v>83</v>
      </c>
      <c r="L18" s="93" t="s">
        <v>413</v>
      </c>
      <c r="M18" s="93">
        <v>74</v>
      </c>
      <c r="N18" s="93">
        <f>K18+M18</f>
        <v>157</v>
      </c>
    </row>
    <row r="19" spans="1:14" ht="12.75">
      <c r="A19" s="76" t="s">
        <v>411</v>
      </c>
      <c r="B19" s="76" t="s">
        <v>470</v>
      </c>
      <c r="C19" s="93" t="s">
        <v>4</v>
      </c>
      <c r="D19" s="93"/>
      <c r="E19" s="93">
        <v>98</v>
      </c>
      <c r="F19" s="93">
        <v>97</v>
      </c>
      <c r="G19" s="93">
        <f>E19+F19</f>
        <v>195</v>
      </c>
      <c r="I19" s="76" t="s">
        <v>365</v>
      </c>
      <c r="J19" s="76" t="s">
        <v>397</v>
      </c>
      <c r="K19" s="93">
        <v>86</v>
      </c>
      <c r="L19" s="93">
        <v>90</v>
      </c>
      <c r="M19" s="93">
        <v>71</v>
      </c>
      <c r="N19" s="93">
        <f>K19+M19</f>
        <v>157</v>
      </c>
    </row>
    <row r="20" spans="1:14" ht="12.75">
      <c r="A20" s="76" t="s">
        <v>517</v>
      </c>
      <c r="B20" s="76" t="s">
        <v>518</v>
      </c>
      <c r="C20" s="93" t="s">
        <v>4</v>
      </c>
      <c r="D20" s="93"/>
      <c r="E20" s="93">
        <v>104</v>
      </c>
      <c r="F20" s="93">
        <v>96</v>
      </c>
      <c r="G20" s="93">
        <f>E20+F20</f>
        <v>200</v>
      </c>
      <c r="I20" s="116" t="s">
        <v>521</v>
      </c>
      <c r="J20" s="116" t="s">
        <v>526</v>
      </c>
      <c r="K20" s="76"/>
      <c r="L20" s="164">
        <v>86</v>
      </c>
      <c r="M20" s="93">
        <v>72</v>
      </c>
      <c r="N20" s="93">
        <f>L20+M20</f>
        <v>158</v>
      </c>
    </row>
    <row r="21" spans="1:14" ht="12.75">
      <c r="A21" s="76" t="s">
        <v>467</v>
      </c>
      <c r="B21" s="76" t="s">
        <v>349</v>
      </c>
      <c r="C21" s="93" t="s">
        <v>4</v>
      </c>
      <c r="D21" s="93"/>
      <c r="E21" s="93">
        <v>102</v>
      </c>
      <c r="F21" s="93">
        <v>99</v>
      </c>
      <c r="G21" s="93">
        <f>E21+F21</f>
        <v>201</v>
      </c>
      <c r="I21" s="76" t="s">
        <v>456</v>
      </c>
      <c r="J21" s="76" t="s">
        <v>457</v>
      </c>
      <c r="K21" s="93">
        <v>83</v>
      </c>
      <c r="L21" s="93"/>
      <c r="M21" s="93">
        <v>75</v>
      </c>
      <c r="N21" s="93">
        <f>K21+M21</f>
        <v>158</v>
      </c>
    </row>
    <row r="22" spans="1:14" ht="12.75">
      <c r="A22" s="76" t="s">
        <v>509</v>
      </c>
      <c r="B22" s="76" t="s">
        <v>510</v>
      </c>
      <c r="C22" s="93" t="s">
        <v>4</v>
      </c>
      <c r="D22" s="93">
        <v>103</v>
      </c>
      <c r="E22" s="93">
        <v>103</v>
      </c>
      <c r="F22" s="93">
        <v>99</v>
      </c>
      <c r="G22" s="93">
        <f>E22+F22</f>
        <v>202</v>
      </c>
      <c r="I22" s="76" t="s">
        <v>517</v>
      </c>
      <c r="J22" s="76" t="s">
        <v>518</v>
      </c>
      <c r="K22" s="93"/>
      <c r="L22" s="93">
        <v>83</v>
      </c>
      <c r="M22" s="93">
        <v>76</v>
      </c>
      <c r="N22" s="93">
        <f>L22+M22</f>
        <v>159</v>
      </c>
    </row>
    <row r="23" spans="1:14" ht="12.75">
      <c r="A23" s="76" t="s">
        <v>409</v>
      </c>
      <c r="B23" s="76" t="s">
        <v>520</v>
      </c>
      <c r="C23" s="93" t="s">
        <v>4</v>
      </c>
      <c r="D23" s="93">
        <v>117</v>
      </c>
      <c r="E23" s="93">
        <v>102</v>
      </c>
      <c r="F23" s="93">
        <v>109</v>
      </c>
      <c r="G23" s="93">
        <f>E23+F23</f>
        <v>211</v>
      </c>
      <c r="I23" s="76" t="s">
        <v>481</v>
      </c>
      <c r="J23" s="76" t="s">
        <v>353</v>
      </c>
      <c r="K23" s="93">
        <v>75</v>
      </c>
      <c r="L23" s="93">
        <v>89</v>
      </c>
      <c r="M23" s="93"/>
      <c r="N23" s="93">
        <f>K23+L23</f>
        <v>164</v>
      </c>
    </row>
    <row r="24" spans="1:14" ht="12.75">
      <c r="A24" s="76" t="s">
        <v>380</v>
      </c>
      <c r="B24" s="76" t="s">
        <v>338</v>
      </c>
      <c r="C24" s="93" t="s">
        <v>4</v>
      </c>
      <c r="D24" s="93">
        <v>112</v>
      </c>
      <c r="E24" s="93" t="s">
        <v>413</v>
      </c>
      <c r="F24" s="93">
        <v>102</v>
      </c>
      <c r="G24" s="93">
        <f>D24+F24</f>
        <v>214</v>
      </c>
      <c r="I24" s="76" t="s">
        <v>511</v>
      </c>
      <c r="J24" s="76" t="s">
        <v>512</v>
      </c>
      <c r="K24" s="93"/>
      <c r="L24" s="93">
        <v>91</v>
      </c>
      <c r="M24" s="93">
        <v>76</v>
      </c>
      <c r="N24" s="93">
        <f>L24+M24</f>
        <v>167</v>
      </c>
    </row>
    <row r="25" spans="1:14" ht="12.75">
      <c r="A25" s="76" t="s">
        <v>427</v>
      </c>
      <c r="B25" s="76" t="s">
        <v>428</v>
      </c>
      <c r="C25" s="93" t="s">
        <v>4</v>
      </c>
      <c r="D25" s="93">
        <v>108</v>
      </c>
      <c r="E25" s="93">
        <v>106</v>
      </c>
      <c r="F25" s="93" t="s">
        <v>413</v>
      </c>
      <c r="G25" s="93">
        <f>D25+E25</f>
        <v>214</v>
      </c>
      <c r="I25" s="76" t="s">
        <v>513</v>
      </c>
      <c r="J25" s="76" t="s">
        <v>514</v>
      </c>
      <c r="K25" s="93"/>
      <c r="L25" s="93">
        <v>87</v>
      </c>
      <c r="M25" s="93">
        <v>84</v>
      </c>
      <c r="N25" s="93">
        <f>L25+M25</f>
        <v>171</v>
      </c>
    </row>
    <row r="26" spans="1:14" ht="12.75">
      <c r="A26" s="76" t="s">
        <v>511</v>
      </c>
      <c r="B26" s="76" t="s">
        <v>512</v>
      </c>
      <c r="C26" s="93" t="s">
        <v>4</v>
      </c>
      <c r="D26" s="93"/>
      <c r="E26" s="93">
        <v>117</v>
      </c>
      <c r="F26" s="93">
        <v>101</v>
      </c>
      <c r="G26" s="93">
        <f>E26+F26</f>
        <v>218</v>
      </c>
      <c r="I26" s="116" t="s">
        <v>447</v>
      </c>
      <c r="J26" s="116" t="s">
        <v>448</v>
      </c>
      <c r="K26" s="76"/>
      <c r="L26" s="166">
        <v>100</v>
      </c>
      <c r="M26" s="93">
        <v>72</v>
      </c>
      <c r="N26" s="93">
        <f>L26+M26</f>
        <v>172</v>
      </c>
    </row>
    <row r="27" spans="1:14" ht="12.75">
      <c r="A27" s="116" t="s">
        <v>521</v>
      </c>
      <c r="B27" s="116" t="s">
        <v>526</v>
      </c>
      <c r="C27" s="164" t="s">
        <v>4</v>
      </c>
      <c r="D27" s="76"/>
      <c r="E27" s="164">
        <v>118</v>
      </c>
      <c r="F27" s="93">
        <v>102</v>
      </c>
      <c r="G27" s="93">
        <f>E27+F27</f>
        <v>220</v>
      </c>
      <c r="I27" s="76" t="s">
        <v>440</v>
      </c>
      <c r="J27" s="76" t="s">
        <v>441</v>
      </c>
      <c r="K27" s="93">
        <v>73</v>
      </c>
      <c r="L27" s="93"/>
      <c r="M27" s="166">
        <v>100</v>
      </c>
      <c r="N27" s="93">
        <f>K27+M27</f>
        <v>173</v>
      </c>
    </row>
    <row r="28" spans="1:14" ht="12.75">
      <c r="A28" s="76" t="s">
        <v>365</v>
      </c>
      <c r="B28" s="76" t="s">
        <v>397</v>
      </c>
      <c r="C28" s="93" t="s">
        <v>4</v>
      </c>
      <c r="D28" s="93">
        <v>120</v>
      </c>
      <c r="E28" s="93">
        <v>125</v>
      </c>
      <c r="F28" s="93">
        <v>104</v>
      </c>
      <c r="G28" s="93">
        <f>D28+F28</f>
        <v>224</v>
      </c>
      <c r="I28" s="116" t="s">
        <v>527</v>
      </c>
      <c r="J28" s="116" t="s">
        <v>528</v>
      </c>
      <c r="K28" s="76"/>
      <c r="L28" s="166">
        <v>100</v>
      </c>
      <c r="M28" s="93">
        <v>74</v>
      </c>
      <c r="N28" s="93">
        <f>L28+M28</f>
        <v>174</v>
      </c>
    </row>
    <row r="29" spans="1:14" ht="12.75">
      <c r="A29" s="116" t="s">
        <v>447</v>
      </c>
      <c r="B29" s="116" t="s">
        <v>448</v>
      </c>
      <c r="C29" s="164" t="s">
        <v>4</v>
      </c>
      <c r="D29" s="76"/>
      <c r="E29" s="166">
        <v>150</v>
      </c>
      <c r="F29" s="93">
        <v>95</v>
      </c>
      <c r="G29" s="93">
        <f>E29+F29</f>
        <v>245</v>
      </c>
      <c r="I29" s="76" t="s">
        <v>363</v>
      </c>
      <c r="J29" s="76" t="s">
        <v>357</v>
      </c>
      <c r="K29" s="93"/>
      <c r="L29" s="93">
        <v>79</v>
      </c>
      <c r="M29" s="166">
        <v>100</v>
      </c>
      <c r="N29" s="93">
        <f>L29+M29</f>
        <v>179</v>
      </c>
    </row>
    <row r="30" spans="1:14" ht="12.75">
      <c r="A30" s="116" t="s">
        <v>527</v>
      </c>
      <c r="B30" s="116" t="s">
        <v>528</v>
      </c>
      <c r="C30" s="164" t="s">
        <v>4</v>
      </c>
      <c r="D30" s="76"/>
      <c r="E30" s="166">
        <v>150</v>
      </c>
      <c r="F30" s="164">
        <v>99</v>
      </c>
      <c r="G30" s="93">
        <f>E30+F30</f>
        <v>249</v>
      </c>
      <c r="I30" s="76" t="s">
        <v>362</v>
      </c>
      <c r="J30" s="76" t="s">
        <v>356</v>
      </c>
      <c r="K30" s="166">
        <v>100</v>
      </c>
      <c r="L30" s="166">
        <v>100</v>
      </c>
      <c r="M30" s="93" t="s">
        <v>413</v>
      </c>
      <c r="N30" s="93">
        <f>K30+L30</f>
        <v>200</v>
      </c>
    </row>
    <row r="31" spans="1:14" ht="12.75">
      <c r="A31" s="116" t="s">
        <v>346</v>
      </c>
      <c r="B31" s="116" t="s">
        <v>400</v>
      </c>
      <c r="C31" s="164" t="s">
        <v>4</v>
      </c>
      <c r="D31" s="93"/>
      <c r="E31" s="93" t="s">
        <v>413</v>
      </c>
      <c r="F31" s="93"/>
      <c r="G31" s="93">
        <v>300</v>
      </c>
      <c r="I31" s="116" t="s">
        <v>346</v>
      </c>
      <c r="J31" s="116" t="s">
        <v>400</v>
      </c>
      <c r="K31" s="166">
        <v>100</v>
      </c>
      <c r="L31" s="93" t="s">
        <v>413</v>
      </c>
      <c r="M31" s="166">
        <v>100</v>
      </c>
      <c r="N31" s="93">
        <f>K31+M31</f>
        <v>200</v>
      </c>
    </row>
    <row r="32" spans="1:2" ht="12.75">
      <c r="A32" s="165"/>
      <c r="B32" s="65"/>
    </row>
  </sheetData>
  <sheetProtection/>
  <mergeCells count="2">
    <mergeCell ref="A1:G1"/>
    <mergeCell ref="I1:N1"/>
  </mergeCells>
  <printOptions/>
  <pageMargins left="0.7" right="0.7" top="0.75" bottom="0.75" header="0.3" footer="0.3"/>
  <pageSetup horizontalDpi="600" verticalDpi="600" orientation="portrait" paperSize="9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10.7109375" style="0" bestFit="1" customWidth="1"/>
    <col min="2" max="2" width="13.57421875" style="0" customWidth="1"/>
    <col min="5" max="5" width="9.140625" style="0" customWidth="1"/>
    <col min="6" max="6" width="11.28125" style="0" customWidth="1"/>
    <col min="7" max="7" width="10.00390625" style="0" customWidth="1"/>
    <col min="8" max="8" width="3.421875" style="0" customWidth="1"/>
    <col min="9" max="9" width="10.7109375" style="0" bestFit="1" customWidth="1"/>
    <col min="10" max="10" width="13.57421875" style="0" customWidth="1"/>
    <col min="13" max="13" width="11.57421875" style="0" customWidth="1"/>
    <col min="14" max="14" width="10.28125" style="0" customWidth="1"/>
  </cols>
  <sheetData>
    <row r="1" spans="1:14" ht="12.75">
      <c r="A1" s="201" t="s">
        <v>475</v>
      </c>
      <c r="B1" s="202"/>
      <c r="C1" s="202"/>
      <c r="D1" s="202"/>
      <c r="E1" s="202"/>
      <c r="F1" s="202"/>
      <c r="G1" s="203"/>
      <c r="I1" s="204" t="s">
        <v>476</v>
      </c>
      <c r="J1" s="205"/>
      <c r="K1" s="205"/>
      <c r="L1" s="205"/>
      <c r="M1" s="205"/>
      <c r="N1" s="206"/>
    </row>
    <row r="2" spans="1:14" ht="25.5">
      <c r="A2" s="158" t="s">
        <v>335</v>
      </c>
      <c r="B2" s="159" t="s">
        <v>336</v>
      </c>
      <c r="C2" s="159" t="s">
        <v>2</v>
      </c>
      <c r="D2" s="160" t="s">
        <v>515</v>
      </c>
      <c r="E2" s="160" t="s">
        <v>465</v>
      </c>
      <c r="F2" s="161" t="s">
        <v>516</v>
      </c>
      <c r="G2" s="162" t="s">
        <v>414</v>
      </c>
      <c r="I2" s="158" t="s">
        <v>335</v>
      </c>
      <c r="J2" s="159" t="s">
        <v>336</v>
      </c>
      <c r="K2" s="160" t="s">
        <v>515</v>
      </c>
      <c r="L2" s="160" t="s">
        <v>465</v>
      </c>
      <c r="M2" s="161" t="s">
        <v>516</v>
      </c>
      <c r="N2" s="162" t="s">
        <v>414</v>
      </c>
    </row>
    <row r="3" spans="1:14" ht="12.75">
      <c r="A3" s="76" t="s">
        <v>425</v>
      </c>
      <c r="B3" s="76" t="s">
        <v>349</v>
      </c>
      <c r="C3" s="76" t="s">
        <v>9</v>
      </c>
      <c r="D3" s="93">
        <v>79</v>
      </c>
      <c r="E3" s="93">
        <v>85</v>
      </c>
      <c r="F3" s="93">
        <v>79</v>
      </c>
      <c r="G3" s="93">
        <f>D3+F3</f>
        <v>158</v>
      </c>
      <c r="I3" s="76" t="s">
        <v>481</v>
      </c>
      <c r="J3" s="76" t="s">
        <v>353</v>
      </c>
      <c r="K3" s="93">
        <v>73</v>
      </c>
      <c r="L3" s="93">
        <v>69</v>
      </c>
      <c r="M3" s="93">
        <v>68</v>
      </c>
      <c r="N3" s="93">
        <f>L3+M3</f>
        <v>137</v>
      </c>
    </row>
    <row r="4" spans="1:14" ht="12.75">
      <c r="A4" s="76" t="s">
        <v>481</v>
      </c>
      <c r="B4" s="76" t="s">
        <v>353</v>
      </c>
      <c r="C4" s="76" t="s">
        <v>9</v>
      </c>
      <c r="D4" s="93">
        <v>83</v>
      </c>
      <c r="E4" s="93">
        <v>80</v>
      </c>
      <c r="F4" s="93">
        <v>79</v>
      </c>
      <c r="G4" s="93">
        <f>E4+F4</f>
        <v>159</v>
      </c>
      <c r="I4" s="76" t="s">
        <v>456</v>
      </c>
      <c r="J4" s="76" t="s">
        <v>457</v>
      </c>
      <c r="K4" s="93">
        <v>71</v>
      </c>
      <c r="L4" s="93">
        <v>67</v>
      </c>
      <c r="M4" s="93">
        <v>81</v>
      </c>
      <c r="N4" s="93">
        <f>K4+L4</f>
        <v>138</v>
      </c>
    </row>
    <row r="5" spans="1:14" ht="12.75">
      <c r="A5" s="76" t="s">
        <v>360</v>
      </c>
      <c r="B5" s="76" t="s">
        <v>354</v>
      </c>
      <c r="C5" s="76" t="s">
        <v>9</v>
      </c>
      <c r="D5" s="93">
        <v>84</v>
      </c>
      <c r="E5" s="93">
        <v>80</v>
      </c>
      <c r="F5" s="93">
        <v>79</v>
      </c>
      <c r="G5" s="93">
        <f>E5+F5</f>
        <v>159</v>
      </c>
      <c r="I5" s="76" t="s">
        <v>509</v>
      </c>
      <c r="J5" s="76" t="s">
        <v>510</v>
      </c>
      <c r="K5" s="93">
        <v>71</v>
      </c>
      <c r="L5" s="93">
        <v>69</v>
      </c>
      <c r="M5" s="93">
        <v>75</v>
      </c>
      <c r="N5" s="93">
        <f>K5+L5</f>
        <v>140</v>
      </c>
    </row>
    <row r="6" spans="1:14" ht="12.75">
      <c r="A6" s="76" t="s">
        <v>456</v>
      </c>
      <c r="B6" s="76" t="s">
        <v>457</v>
      </c>
      <c r="C6" s="76" t="s">
        <v>9</v>
      </c>
      <c r="D6" s="93">
        <v>91</v>
      </c>
      <c r="E6" s="93">
        <v>87</v>
      </c>
      <c r="F6" s="93">
        <v>100</v>
      </c>
      <c r="G6" s="93">
        <f>D6+E6</f>
        <v>178</v>
      </c>
      <c r="I6" s="76" t="s">
        <v>425</v>
      </c>
      <c r="J6" s="76" t="s">
        <v>349</v>
      </c>
      <c r="K6" s="93">
        <v>70</v>
      </c>
      <c r="L6" s="93">
        <v>76</v>
      </c>
      <c r="M6" s="93">
        <v>70</v>
      </c>
      <c r="N6" s="93">
        <f>K6+M6</f>
        <v>140</v>
      </c>
    </row>
    <row r="7" spans="1:14" ht="12.75">
      <c r="A7" s="76" t="s">
        <v>468</v>
      </c>
      <c r="B7" s="76" t="s">
        <v>349</v>
      </c>
      <c r="C7" s="76" t="s">
        <v>9</v>
      </c>
      <c r="D7" s="93">
        <v>89</v>
      </c>
      <c r="E7" s="93">
        <v>93</v>
      </c>
      <c r="F7" s="93">
        <v>91</v>
      </c>
      <c r="G7" s="93">
        <f>D7+F7</f>
        <v>180</v>
      </c>
      <c r="I7" s="76" t="s">
        <v>360</v>
      </c>
      <c r="J7" s="76" t="s">
        <v>354</v>
      </c>
      <c r="K7" s="93">
        <v>76</v>
      </c>
      <c r="L7" s="93">
        <v>72</v>
      </c>
      <c r="M7" s="93">
        <v>71</v>
      </c>
      <c r="N7" s="93">
        <f>L7+M7</f>
        <v>143</v>
      </c>
    </row>
    <row r="8" spans="1:14" ht="12.75">
      <c r="A8" s="76" t="s">
        <v>346</v>
      </c>
      <c r="B8" s="76" t="s">
        <v>347</v>
      </c>
      <c r="C8" s="76" t="s">
        <v>9</v>
      </c>
      <c r="D8" s="93">
        <v>92</v>
      </c>
      <c r="E8" s="93">
        <v>93</v>
      </c>
      <c r="F8" s="93">
        <v>95</v>
      </c>
      <c r="G8" s="93">
        <f>D8+E8</f>
        <v>185</v>
      </c>
      <c r="I8" s="76" t="s">
        <v>362</v>
      </c>
      <c r="J8" s="76" t="s">
        <v>356</v>
      </c>
      <c r="K8" s="93">
        <v>84</v>
      </c>
      <c r="L8" s="93">
        <v>72</v>
      </c>
      <c r="M8" s="93">
        <v>77</v>
      </c>
      <c r="N8" s="93">
        <f>L8+M8</f>
        <v>149</v>
      </c>
    </row>
    <row r="9" spans="1:14" ht="12.75">
      <c r="A9" s="76" t="s">
        <v>362</v>
      </c>
      <c r="B9" s="76" t="s">
        <v>356</v>
      </c>
      <c r="C9" s="76" t="s">
        <v>9</v>
      </c>
      <c r="D9" s="93">
        <v>102</v>
      </c>
      <c r="E9" s="93">
        <v>90</v>
      </c>
      <c r="F9" s="93">
        <v>96</v>
      </c>
      <c r="G9" s="93">
        <f>E9+F9</f>
        <v>186</v>
      </c>
      <c r="I9" s="76" t="s">
        <v>391</v>
      </c>
      <c r="J9" s="76" t="s">
        <v>378</v>
      </c>
      <c r="K9" s="93">
        <v>81</v>
      </c>
      <c r="L9" s="93">
        <v>70</v>
      </c>
      <c r="M9" s="93"/>
      <c r="N9" s="93">
        <f>K9+L9</f>
        <v>151</v>
      </c>
    </row>
    <row r="10" spans="1:14" ht="12.75">
      <c r="A10" s="76" t="s">
        <v>361</v>
      </c>
      <c r="B10" s="76" t="s">
        <v>355</v>
      </c>
      <c r="C10" s="76" t="s">
        <v>9</v>
      </c>
      <c r="D10" s="93"/>
      <c r="E10" s="93">
        <v>90</v>
      </c>
      <c r="F10" s="93">
        <v>96</v>
      </c>
      <c r="G10" s="93">
        <f>E10+F10</f>
        <v>186</v>
      </c>
      <c r="I10" s="76" t="s">
        <v>451</v>
      </c>
      <c r="J10" s="76" t="s">
        <v>452</v>
      </c>
      <c r="K10" s="93">
        <v>72</v>
      </c>
      <c r="L10" s="93">
        <v>81</v>
      </c>
      <c r="M10" s="93">
        <v>87</v>
      </c>
      <c r="N10" s="93">
        <f>K10+L10</f>
        <v>153</v>
      </c>
    </row>
    <row r="11" spans="1:14" ht="12.75">
      <c r="A11" s="76" t="s">
        <v>451</v>
      </c>
      <c r="B11" s="76" t="s">
        <v>452</v>
      </c>
      <c r="C11" s="76" t="s">
        <v>9</v>
      </c>
      <c r="D11" s="93">
        <v>90</v>
      </c>
      <c r="E11" s="93">
        <v>99</v>
      </c>
      <c r="F11" s="93">
        <v>105</v>
      </c>
      <c r="G11" s="93">
        <f>D11+E11</f>
        <v>189</v>
      </c>
      <c r="I11" s="76" t="s">
        <v>468</v>
      </c>
      <c r="J11" s="76" t="s">
        <v>349</v>
      </c>
      <c r="K11" s="93">
        <v>76</v>
      </c>
      <c r="L11" s="93">
        <v>80</v>
      </c>
      <c r="M11" s="93">
        <v>78</v>
      </c>
      <c r="N11" s="93">
        <f>K11+M11</f>
        <v>154</v>
      </c>
    </row>
    <row r="12" spans="1:14" ht="12.75">
      <c r="A12" s="76" t="s">
        <v>363</v>
      </c>
      <c r="B12" s="76" t="s">
        <v>357</v>
      </c>
      <c r="C12" s="76" t="s">
        <v>9</v>
      </c>
      <c r="D12" s="93"/>
      <c r="E12" s="93">
        <v>91</v>
      </c>
      <c r="F12" s="93">
        <v>99</v>
      </c>
      <c r="G12" s="93">
        <f>E12+F12</f>
        <v>190</v>
      </c>
      <c r="I12" s="76" t="s">
        <v>363</v>
      </c>
      <c r="J12" s="76" t="s">
        <v>357</v>
      </c>
      <c r="K12" s="93"/>
      <c r="L12" s="93">
        <v>74</v>
      </c>
      <c r="M12" s="93">
        <v>82</v>
      </c>
      <c r="N12" s="93">
        <f>L12+M12</f>
        <v>156</v>
      </c>
    </row>
    <row r="13" spans="1:14" ht="12.75">
      <c r="A13" s="76" t="s">
        <v>521</v>
      </c>
      <c r="B13" s="76" t="s">
        <v>522</v>
      </c>
      <c r="C13" s="76" t="s">
        <v>9</v>
      </c>
      <c r="D13" s="93"/>
      <c r="E13" s="93">
        <v>86</v>
      </c>
      <c r="F13" s="93"/>
      <c r="G13" s="93">
        <f>E13+150</f>
        <v>236</v>
      </c>
      <c r="I13" s="76" t="s">
        <v>361</v>
      </c>
      <c r="J13" s="76" t="s">
        <v>355</v>
      </c>
      <c r="K13" s="93"/>
      <c r="L13" s="93">
        <v>76</v>
      </c>
      <c r="M13" s="93">
        <v>80</v>
      </c>
      <c r="N13" s="93">
        <f>L13+M13</f>
        <v>156</v>
      </c>
    </row>
    <row r="14" spans="1:14" ht="12.75">
      <c r="A14" s="76" t="s">
        <v>509</v>
      </c>
      <c r="B14" s="76" t="s">
        <v>510</v>
      </c>
      <c r="C14" s="76" t="s">
        <v>4</v>
      </c>
      <c r="D14" s="93">
        <v>99</v>
      </c>
      <c r="E14" s="93">
        <v>97</v>
      </c>
      <c r="F14" s="93">
        <v>102</v>
      </c>
      <c r="G14" s="93">
        <f>D14+E14</f>
        <v>196</v>
      </c>
      <c r="I14" s="76" t="s">
        <v>511</v>
      </c>
      <c r="J14" s="76" t="s">
        <v>512</v>
      </c>
      <c r="K14" s="93">
        <v>78</v>
      </c>
      <c r="L14" s="93">
        <v>79</v>
      </c>
      <c r="M14" s="93">
        <v>90</v>
      </c>
      <c r="N14" s="93">
        <f>K14+L14</f>
        <v>157</v>
      </c>
    </row>
    <row r="15" spans="1:14" ht="12.75">
      <c r="A15" s="76" t="s">
        <v>391</v>
      </c>
      <c r="B15" s="76" t="s">
        <v>378</v>
      </c>
      <c r="C15" s="76" t="s">
        <v>4</v>
      </c>
      <c r="D15" s="93">
        <v>105</v>
      </c>
      <c r="E15" s="93">
        <v>94</v>
      </c>
      <c r="F15" s="93"/>
      <c r="G15" s="93">
        <f>D15+E15</f>
        <v>199</v>
      </c>
      <c r="I15" s="76" t="s">
        <v>346</v>
      </c>
      <c r="J15" s="76" t="s">
        <v>347</v>
      </c>
      <c r="K15" s="93">
        <v>78</v>
      </c>
      <c r="L15" s="93">
        <v>79</v>
      </c>
      <c r="M15" s="93">
        <v>79</v>
      </c>
      <c r="N15" s="93">
        <f>K15+M15</f>
        <v>157</v>
      </c>
    </row>
    <row r="16" spans="1:14" ht="12.75">
      <c r="A16" s="76" t="s">
        <v>339</v>
      </c>
      <c r="B16" s="76" t="s">
        <v>338</v>
      </c>
      <c r="C16" s="76" t="s">
        <v>4</v>
      </c>
      <c r="D16" s="93" t="s">
        <v>413</v>
      </c>
      <c r="E16" s="93">
        <v>104</v>
      </c>
      <c r="F16" s="93">
        <v>102</v>
      </c>
      <c r="G16" s="93">
        <f>E16+F16</f>
        <v>206</v>
      </c>
      <c r="I16" s="76" t="s">
        <v>517</v>
      </c>
      <c r="J16" s="76" t="s">
        <v>518</v>
      </c>
      <c r="K16" s="93">
        <v>98</v>
      </c>
      <c r="L16" s="93">
        <v>69</v>
      </c>
      <c r="M16" s="93">
        <v>92</v>
      </c>
      <c r="N16" s="93">
        <f>L16+M16</f>
        <v>161</v>
      </c>
    </row>
    <row r="17" spans="1:14" ht="12.75">
      <c r="A17" s="76" t="s">
        <v>517</v>
      </c>
      <c r="B17" s="76" t="s">
        <v>518</v>
      </c>
      <c r="C17" s="76" t="s">
        <v>4</v>
      </c>
      <c r="D17" s="93">
        <v>124</v>
      </c>
      <c r="E17" s="93">
        <v>95</v>
      </c>
      <c r="F17" s="93">
        <v>117</v>
      </c>
      <c r="G17" s="93">
        <f>E17+F17</f>
        <v>212</v>
      </c>
      <c r="I17" s="76" t="s">
        <v>519</v>
      </c>
      <c r="J17" s="76" t="s">
        <v>338</v>
      </c>
      <c r="K17" s="93" t="s">
        <v>413</v>
      </c>
      <c r="L17" s="93">
        <v>82</v>
      </c>
      <c r="M17" s="93">
        <v>80</v>
      </c>
      <c r="N17" s="93">
        <f>L17+M17</f>
        <v>162</v>
      </c>
    </row>
    <row r="18" spans="1:14" ht="12.75">
      <c r="A18" s="76" t="s">
        <v>485</v>
      </c>
      <c r="B18" s="76" t="s">
        <v>486</v>
      </c>
      <c r="C18" s="76" t="s">
        <v>4</v>
      </c>
      <c r="D18" s="93"/>
      <c r="E18" s="93">
        <v>103</v>
      </c>
      <c r="F18" s="93">
        <v>112</v>
      </c>
      <c r="G18" s="93">
        <f>E18+F18</f>
        <v>215</v>
      </c>
      <c r="I18" s="76" t="s">
        <v>409</v>
      </c>
      <c r="J18" s="76" t="s">
        <v>520</v>
      </c>
      <c r="K18" s="93"/>
      <c r="L18" s="93">
        <v>76</v>
      </c>
      <c r="M18" s="93">
        <v>88</v>
      </c>
      <c r="N18" s="93">
        <f>L18+M18</f>
        <v>164</v>
      </c>
    </row>
    <row r="19" spans="1:14" ht="12.75">
      <c r="A19" s="76" t="s">
        <v>511</v>
      </c>
      <c r="B19" s="76" t="s">
        <v>512</v>
      </c>
      <c r="C19" s="76" t="s">
        <v>4</v>
      </c>
      <c r="D19" s="93">
        <v>111</v>
      </c>
      <c r="E19" s="93">
        <v>110</v>
      </c>
      <c r="F19" s="93">
        <v>121</v>
      </c>
      <c r="G19" s="93">
        <f>D19+E19</f>
        <v>221</v>
      </c>
      <c r="I19" s="76" t="s">
        <v>485</v>
      </c>
      <c r="J19" s="76" t="s">
        <v>486</v>
      </c>
      <c r="K19" s="93"/>
      <c r="L19" s="93">
        <v>81</v>
      </c>
      <c r="M19" s="93">
        <v>90</v>
      </c>
      <c r="N19" s="93">
        <f>L19+M19</f>
        <v>171</v>
      </c>
    </row>
    <row r="20" spans="1:14" ht="12.75">
      <c r="A20" s="76" t="s">
        <v>447</v>
      </c>
      <c r="B20" s="76" t="s">
        <v>448</v>
      </c>
      <c r="C20" s="76" t="s">
        <v>4</v>
      </c>
      <c r="D20" s="93">
        <v>108</v>
      </c>
      <c r="E20" s="93"/>
      <c r="F20" s="93">
        <v>119</v>
      </c>
      <c r="G20" s="93">
        <f>D20+F20</f>
        <v>227</v>
      </c>
      <c r="I20" s="76" t="s">
        <v>521</v>
      </c>
      <c r="J20" s="76" t="s">
        <v>522</v>
      </c>
      <c r="K20" s="93"/>
      <c r="L20" s="93">
        <v>75</v>
      </c>
      <c r="M20" s="93"/>
      <c r="N20" s="93">
        <f>L20+100</f>
        <v>175</v>
      </c>
    </row>
    <row r="21" spans="1:14" ht="12.75">
      <c r="A21" s="76" t="s">
        <v>409</v>
      </c>
      <c r="B21" s="76" t="s">
        <v>520</v>
      </c>
      <c r="C21" s="76" t="s">
        <v>4</v>
      </c>
      <c r="D21" s="93"/>
      <c r="E21" s="93">
        <v>112</v>
      </c>
      <c r="F21" s="93">
        <v>124</v>
      </c>
      <c r="G21" s="93">
        <f>E21+F21</f>
        <v>236</v>
      </c>
      <c r="I21" s="76" t="s">
        <v>380</v>
      </c>
      <c r="J21" s="76" t="s">
        <v>338</v>
      </c>
      <c r="K21" s="93"/>
      <c r="L21" s="93" t="s">
        <v>413</v>
      </c>
      <c r="M21" s="93">
        <v>77</v>
      </c>
      <c r="N21" s="93">
        <f>M21+100</f>
        <v>177</v>
      </c>
    </row>
    <row r="22" spans="1:14" ht="12.75">
      <c r="A22" s="76" t="s">
        <v>427</v>
      </c>
      <c r="B22" s="76" t="s">
        <v>428</v>
      </c>
      <c r="C22" s="76" t="s">
        <v>4</v>
      </c>
      <c r="D22" s="93">
        <v>117</v>
      </c>
      <c r="E22" s="93"/>
      <c r="F22" s="93">
        <v>123</v>
      </c>
      <c r="G22" s="93">
        <f>D22+F22</f>
        <v>240</v>
      </c>
      <c r="I22" s="163" t="s">
        <v>384</v>
      </c>
      <c r="J22" s="163" t="s">
        <v>345</v>
      </c>
      <c r="K22" s="93"/>
      <c r="L22" s="93"/>
      <c r="M22" s="93">
        <v>79</v>
      </c>
      <c r="N22" s="93">
        <f>M22+100</f>
        <v>179</v>
      </c>
    </row>
    <row r="23" spans="1:14" ht="12.75">
      <c r="A23" s="76" t="s">
        <v>380</v>
      </c>
      <c r="B23" s="76" t="s">
        <v>338</v>
      </c>
      <c r="C23" s="76" t="s">
        <v>4</v>
      </c>
      <c r="D23" s="93"/>
      <c r="E23" s="93" t="s">
        <v>413</v>
      </c>
      <c r="F23" s="93">
        <v>105</v>
      </c>
      <c r="G23" s="93">
        <f>F23+150</f>
        <v>255</v>
      </c>
      <c r="I23" s="76" t="s">
        <v>447</v>
      </c>
      <c r="J23" s="76" t="s">
        <v>448</v>
      </c>
      <c r="K23" s="93">
        <v>85</v>
      </c>
      <c r="L23" s="93"/>
      <c r="M23" s="93">
        <v>96</v>
      </c>
      <c r="N23" s="93">
        <f>K23+M23</f>
        <v>181</v>
      </c>
    </row>
    <row r="24" spans="1:14" ht="12.75">
      <c r="A24" s="76" t="s">
        <v>440</v>
      </c>
      <c r="B24" s="76" t="s">
        <v>441</v>
      </c>
      <c r="C24" s="76" t="s">
        <v>4</v>
      </c>
      <c r="D24" s="93" t="s">
        <v>413</v>
      </c>
      <c r="E24" s="93">
        <v>106</v>
      </c>
      <c r="F24" s="93"/>
      <c r="G24" s="93">
        <f>E24+150</f>
        <v>256</v>
      </c>
      <c r="I24" s="76" t="s">
        <v>440</v>
      </c>
      <c r="J24" s="76" t="s">
        <v>441</v>
      </c>
      <c r="K24" s="93" t="s">
        <v>413</v>
      </c>
      <c r="L24" s="93">
        <v>84</v>
      </c>
      <c r="M24" s="93"/>
      <c r="N24" s="93">
        <f>L24+100</f>
        <v>184</v>
      </c>
    </row>
    <row r="25" spans="1:14" ht="12.75">
      <c r="A25" s="76" t="s">
        <v>365</v>
      </c>
      <c r="B25" s="76" t="s">
        <v>397</v>
      </c>
      <c r="C25" s="76" t="s">
        <v>4</v>
      </c>
      <c r="D25" s="93">
        <v>123</v>
      </c>
      <c r="E25" s="93"/>
      <c r="F25" s="93"/>
      <c r="G25" s="93">
        <f>D25+150</f>
        <v>273</v>
      </c>
      <c r="I25" s="76" t="s">
        <v>427</v>
      </c>
      <c r="J25" s="76" t="s">
        <v>428</v>
      </c>
      <c r="K25" s="93">
        <v>89</v>
      </c>
      <c r="L25" s="93"/>
      <c r="M25" s="93">
        <v>96</v>
      </c>
      <c r="N25" s="93">
        <f>K25+M25</f>
        <v>185</v>
      </c>
    </row>
    <row r="26" spans="1:14" ht="12.75">
      <c r="A26" s="163" t="s">
        <v>384</v>
      </c>
      <c r="B26" s="163" t="s">
        <v>345</v>
      </c>
      <c r="C26" s="163" t="s">
        <v>9</v>
      </c>
      <c r="D26" s="76"/>
      <c r="E26" s="76"/>
      <c r="F26" s="164">
        <v>99</v>
      </c>
      <c r="G26" s="93">
        <f>F26+150</f>
        <v>249</v>
      </c>
      <c r="I26" s="163" t="s">
        <v>483</v>
      </c>
      <c r="J26" s="163" t="s">
        <v>341</v>
      </c>
      <c r="K26" s="93"/>
      <c r="L26" s="93"/>
      <c r="M26" s="93">
        <v>85</v>
      </c>
      <c r="N26" s="93">
        <f>M26+100</f>
        <v>185</v>
      </c>
    </row>
    <row r="27" spans="1:14" ht="12.75">
      <c r="A27" s="163" t="s">
        <v>483</v>
      </c>
      <c r="B27" s="163" t="s">
        <v>341</v>
      </c>
      <c r="C27" s="163" t="s">
        <v>4</v>
      </c>
      <c r="D27" s="76"/>
      <c r="E27" s="76"/>
      <c r="F27" s="164">
        <v>106</v>
      </c>
      <c r="G27" s="93">
        <f>F27+150</f>
        <v>256</v>
      </c>
      <c r="I27" s="76" t="s">
        <v>365</v>
      </c>
      <c r="J27" s="76" t="s">
        <v>397</v>
      </c>
      <c r="K27" s="93">
        <v>91</v>
      </c>
      <c r="L27" s="93"/>
      <c r="M27" s="93"/>
      <c r="N27" s="93">
        <f>K27+100</f>
        <v>191</v>
      </c>
    </row>
  </sheetData>
  <sheetProtection/>
  <mergeCells count="2">
    <mergeCell ref="A1:G1"/>
    <mergeCell ref="I1:N1"/>
  </mergeCells>
  <printOptions/>
  <pageMargins left="0.7" right="0.7" top="0.75" bottom="0.75" header="0.3" footer="0.3"/>
  <pageSetup fitToHeight="1" fitToWidth="1" horizontalDpi="600" verticalDpi="600" orientation="landscape" paperSize="9" scale="95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2"/>
    </sheetView>
  </sheetViews>
  <sheetFormatPr defaultColWidth="9.140625" defaultRowHeight="12.75"/>
  <cols>
    <col min="1" max="1" width="10.7109375" style="0" customWidth="1"/>
    <col min="2" max="2" width="10.140625" style="0" customWidth="1"/>
    <col min="5" max="5" width="12.8515625" style="0" customWidth="1"/>
    <col min="6" max="6" width="13.57421875" style="0" customWidth="1"/>
    <col min="7" max="7" width="10.00390625" style="0" customWidth="1"/>
    <col min="10" max="10" width="10.7109375" style="0" customWidth="1"/>
    <col min="11" max="11" width="10.57421875" style="0" customWidth="1"/>
    <col min="13" max="13" width="12.8515625" style="0" customWidth="1"/>
    <col min="14" max="14" width="13.57421875" style="0" customWidth="1"/>
    <col min="15" max="15" width="10.421875" style="0" customWidth="1"/>
  </cols>
  <sheetData>
    <row r="1" spans="1:15" ht="12.75">
      <c r="A1" s="201" t="s">
        <v>475</v>
      </c>
      <c r="B1" s="202"/>
      <c r="C1" s="202"/>
      <c r="D1" s="202"/>
      <c r="E1" s="202"/>
      <c r="F1" s="202"/>
      <c r="G1" s="203"/>
      <c r="J1" s="204" t="s">
        <v>476</v>
      </c>
      <c r="K1" s="205"/>
      <c r="L1" s="205"/>
      <c r="M1" s="205"/>
      <c r="N1" s="205"/>
      <c r="O1" s="206"/>
    </row>
    <row r="2" spans="1:15" ht="26.25" thickBot="1">
      <c r="A2" s="134" t="s">
        <v>335</v>
      </c>
      <c r="B2" s="135" t="s">
        <v>336</v>
      </c>
      <c r="C2" s="135" t="s">
        <v>2</v>
      </c>
      <c r="D2" s="150" t="s">
        <v>504</v>
      </c>
      <c r="E2" s="150" t="s">
        <v>505</v>
      </c>
      <c r="F2" s="136" t="s">
        <v>506</v>
      </c>
      <c r="G2" s="137" t="s">
        <v>414</v>
      </c>
      <c r="J2" s="134" t="s">
        <v>335</v>
      </c>
      <c r="K2" s="135" t="s">
        <v>336</v>
      </c>
      <c r="L2" s="150" t="s">
        <v>504</v>
      </c>
      <c r="M2" s="150" t="s">
        <v>505</v>
      </c>
      <c r="N2" s="136" t="s">
        <v>506</v>
      </c>
      <c r="O2" s="137" t="s">
        <v>414</v>
      </c>
    </row>
    <row r="3" spans="1:15" ht="12.75">
      <c r="A3" t="s">
        <v>364</v>
      </c>
      <c r="B3" t="s">
        <v>358</v>
      </c>
      <c r="C3" s="32" t="s">
        <v>9</v>
      </c>
      <c r="D3" s="32">
        <v>74</v>
      </c>
      <c r="E3" s="32">
        <v>75</v>
      </c>
      <c r="F3" s="32"/>
      <c r="G3" s="32">
        <f aca="true" t="shared" si="0" ref="G3:G36">D3+E3</f>
        <v>149</v>
      </c>
      <c r="J3" t="s">
        <v>483</v>
      </c>
      <c r="K3" t="s">
        <v>341</v>
      </c>
      <c r="L3" s="32">
        <v>70</v>
      </c>
      <c r="M3" s="32">
        <v>71</v>
      </c>
      <c r="O3" s="32">
        <f aca="true" t="shared" si="1" ref="O3:O36">L3+M3</f>
        <v>141</v>
      </c>
    </row>
    <row r="4" spans="1:15" ht="12.75">
      <c r="A4" t="s">
        <v>490</v>
      </c>
      <c r="B4" t="s">
        <v>499</v>
      </c>
      <c r="C4" s="32" t="s">
        <v>9</v>
      </c>
      <c r="D4" s="32">
        <v>88</v>
      </c>
      <c r="E4" s="32">
        <v>75</v>
      </c>
      <c r="F4" s="32"/>
      <c r="G4" s="32">
        <f t="shared" si="0"/>
        <v>163</v>
      </c>
      <c r="J4" t="s">
        <v>364</v>
      </c>
      <c r="K4" t="s">
        <v>358</v>
      </c>
      <c r="L4" s="32">
        <v>70</v>
      </c>
      <c r="M4" s="32">
        <v>71</v>
      </c>
      <c r="O4" s="32">
        <f t="shared" si="1"/>
        <v>141</v>
      </c>
    </row>
    <row r="5" spans="1:15" ht="12.75">
      <c r="A5" t="s">
        <v>468</v>
      </c>
      <c r="B5" t="s">
        <v>349</v>
      </c>
      <c r="C5" s="32" t="s">
        <v>9</v>
      </c>
      <c r="D5" s="32">
        <v>89</v>
      </c>
      <c r="E5" s="32">
        <v>85</v>
      </c>
      <c r="F5" s="32"/>
      <c r="G5" s="32">
        <f t="shared" si="0"/>
        <v>174</v>
      </c>
      <c r="J5" t="s">
        <v>339</v>
      </c>
      <c r="K5" t="s">
        <v>338</v>
      </c>
      <c r="L5" s="32">
        <v>75</v>
      </c>
      <c r="M5" s="32">
        <v>68</v>
      </c>
      <c r="O5" s="32">
        <f t="shared" si="1"/>
        <v>143</v>
      </c>
    </row>
    <row r="6" spans="1:15" ht="12.75">
      <c r="A6" t="s">
        <v>425</v>
      </c>
      <c r="B6" t="s">
        <v>349</v>
      </c>
      <c r="C6" s="32" t="s">
        <v>9</v>
      </c>
      <c r="D6" s="32">
        <v>92</v>
      </c>
      <c r="E6" s="32">
        <v>83</v>
      </c>
      <c r="F6" s="32"/>
      <c r="G6" s="32">
        <f t="shared" si="0"/>
        <v>175</v>
      </c>
      <c r="J6" t="s">
        <v>468</v>
      </c>
      <c r="K6" t="s">
        <v>349</v>
      </c>
      <c r="L6" s="32">
        <v>75</v>
      </c>
      <c r="M6" s="32">
        <v>71</v>
      </c>
      <c r="O6" s="32">
        <f t="shared" si="1"/>
        <v>146</v>
      </c>
    </row>
    <row r="7" spans="1:15" ht="12.75">
      <c r="A7" t="s">
        <v>481</v>
      </c>
      <c r="B7" t="s">
        <v>353</v>
      </c>
      <c r="C7" s="32" t="s">
        <v>9</v>
      </c>
      <c r="D7" s="32">
        <v>84</v>
      </c>
      <c r="E7" s="32">
        <v>94</v>
      </c>
      <c r="F7" s="32"/>
      <c r="G7" s="32">
        <f t="shared" si="0"/>
        <v>178</v>
      </c>
      <c r="J7" t="s">
        <v>362</v>
      </c>
      <c r="K7" t="s">
        <v>356</v>
      </c>
      <c r="L7" s="32">
        <v>71</v>
      </c>
      <c r="M7" s="32">
        <v>76</v>
      </c>
      <c r="O7" s="32">
        <f t="shared" si="1"/>
        <v>147</v>
      </c>
    </row>
    <row r="8" spans="1:15" ht="12.75">
      <c r="A8" t="s">
        <v>362</v>
      </c>
      <c r="B8" t="s">
        <v>356</v>
      </c>
      <c r="C8" s="32" t="s">
        <v>9</v>
      </c>
      <c r="D8" s="32">
        <v>88</v>
      </c>
      <c r="E8" s="32">
        <v>92</v>
      </c>
      <c r="F8" s="32"/>
      <c r="G8" s="32">
        <f t="shared" si="0"/>
        <v>180</v>
      </c>
      <c r="J8" t="s">
        <v>426</v>
      </c>
      <c r="K8" t="s">
        <v>349</v>
      </c>
      <c r="L8" s="32">
        <v>79</v>
      </c>
      <c r="M8" s="32">
        <v>68</v>
      </c>
      <c r="O8" s="32">
        <f t="shared" si="1"/>
        <v>147</v>
      </c>
    </row>
    <row r="9" spans="1:15" ht="12.75">
      <c r="A9" t="s">
        <v>363</v>
      </c>
      <c r="B9" t="s">
        <v>357</v>
      </c>
      <c r="C9" s="32" t="s">
        <v>9</v>
      </c>
      <c r="D9" s="32">
        <v>96</v>
      </c>
      <c r="E9" s="32">
        <v>88</v>
      </c>
      <c r="F9" s="32"/>
      <c r="G9" s="32">
        <f t="shared" si="0"/>
        <v>184</v>
      </c>
      <c r="J9" t="s">
        <v>490</v>
      </c>
      <c r="K9" t="s">
        <v>499</v>
      </c>
      <c r="L9" s="32">
        <v>81</v>
      </c>
      <c r="M9" s="32">
        <v>68</v>
      </c>
      <c r="O9" s="32">
        <f t="shared" si="1"/>
        <v>149</v>
      </c>
    </row>
    <row r="10" spans="1:15" ht="12.75">
      <c r="A10" t="s">
        <v>426</v>
      </c>
      <c r="B10" t="s">
        <v>349</v>
      </c>
      <c r="C10" s="32" t="s">
        <v>9</v>
      </c>
      <c r="D10" s="32">
        <v>98</v>
      </c>
      <c r="E10" s="32">
        <v>87</v>
      </c>
      <c r="F10" s="32"/>
      <c r="G10" s="32">
        <f t="shared" si="0"/>
        <v>185</v>
      </c>
      <c r="J10" t="s">
        <v>481</v>
      </c>
      <c r="K10" t="s">
        <v>353</v>
      </c>
      <c r="L10" s="32">
        <v>72</v>
      </c>
      <c r="M10" s="32">
        <v>82</v>
      </c>
      <c r="O10" s="32">
        <f t="shared" si="1"/>
        <v>154</v>
      </c>
    </row>
    <row r="11" spans="1:15" ht="12.75">
      <c r="A11" t="s">
        <v>346</v>
      </c>
      <c r="B11" t="s">
        <v>347</v>
      </c>
      <c r="C11" s="32" t="s">
        <v>9</v>
      </c>
      <c r="D11" s="32">
        <v>93</v>
      </c>
      <c r="E11" s="32">
        <v>94</v>
      </c>
      <c r="F11" s="32"/>
      <c r="G11" s="32">
        <f t="shared" si="0"/>
        <v>187</v>
      </c>
      <c r="J11" t="s">
        <v>451</v>
      </c>
      <c r="K11" t="s">
        <v>452</v>
      </c>
      <c r="L11" s="32">
        <v>79</v>
      </c>
      <c r="M11" s="32">
        <v>75</v>
      </c>
      <c r="O11" s="32">
        <f t="shared" si="1"/>
        <v>154</v>
      </c>
    </row>
    <row r="12" spans="1:15" ht="12.75">
      <c r="A12" t="s">
        <v>502</v>
      </c>
      <c r="B12" t="s">
        <v>352</v>
      </c>
      <c r="C12" s="32" t="s">
        <v>9</v>
      </c>
      <c r="D12" s="32">
        <v>100</v>
      </c>
      <c r="E12" s="32">
        <v>94</v>
      </c>
      <c r="F12" s="32"/>
      <c r="G12" s="32">
        <f t="shared" si="0"/>
        <v>194</v>
      </c>
      <c r="J12" t="s">
        <v>363</v>
      </c>
      <c r="K12" t="s">
        <v>357</v>
      </c>
      <c r="L12" s="32">
        <v>81</v>
      </c>
      <c r="M12" s="32">
        <v>73</v>
      </c>
      <c r="O12" s="32">
        <f t="shared" si="1"/>
        <v>154</v>
      </c>
    </row>
    <row r="13" spans="1:15" ht="12.75">
      <c r="A13" t="s">
        <v>471</v>
      </c>
      <c r="B13" t="s">
        <v>470</v>
      </c>
      <c r="C13" s="32" t="s">
        <v>9</v>
      </c>
      <c r="D13" s="32">
        <v>114</v>
      </c>
      <c r="E13" s="32">
        <v>85</v>
      </c>
      <c r="F13" s="32"/>
      <c r="G13" s="32">
        <f t="shared" si="0"/>
        <v>199</v>
      </c>
      <c r="J13" t="s">
        <v>507</v>
      </c>
      <c r="K13" t="s">
        <v>448</v>
      </c>
      <c r="L13" s="32">
        <v>77</v>
      </c>
      <c r="M13" s="32">
        <v>78</v>
      </c>
      <c r="O13" s="32">
        <f t="shared" si="1"/>
        <v>155</v>
      </c>
    </row>
    <row r="14" spans="1:15" ht="12.75">
      <c r="A14" t="s">
        <v>360</v>
      </c>
      <c r="B14" t="s">
        <v>354</v>
      </c>
      <c r="C14" s="32" t="s">
        <v>9</v>
      </c>
      <c r="D14" s="32">
        <v>91</v>
      </c>
      <c r="E14" s="157">
        <v>150</v>
      </c>
      <c r="F14" s="32"/>
      <c r="G14" s="32">
        <f t="shared" si="0"/>
        <v>241</v>
      </c>
      <c r="J14" t="s">
        <v>502</v>
      </c>
      <c r="K14" t="s">
        <v>352</v>
      </c>
      <c r="L14" s="32">
        <v>81</v>
      </c>
      <c r="M14" s="32">
        <v>75</v>
      </c>
      <c r="O14" s="32">
        <f t="shared" si="1"/>
        <v>156</v>
      </c>
    </row>
    <row r="15" spans="1:15" ht="12.75">
      <c r="A15" t="s">
        <v>424</v>
      </c>
      <c r="B15" t="s">
        <v>349</v>
      </c>
      <c r="C15" s="32" t="s">
        <v>9</v>
      </c>
      <c r="D15" s="32">
        <v>95</v>
      </c>
      <c r="E15" s="157">
        <v>150</v>
      </c>
      <c r="F15" s="32"/>
      <c r="G15" s="32">
        <f t="shared" si="0"/>
        <v>245</v>
      </c>
      <c r="J15" t="s">
        <v>425</v>
      </c>
      <c r="K15" t="s">
        <v>349</v>
      </c>
      <c r="L15" s="32">
        <v>84</v>
      </c>
      <c r="M15" s="32">
        <v>75</v>
      </c>
      <c r="O15" s="32">
        <f t="shared" si="1"/>
        <v>159</v>
      </c>
    </row>
    <row r="16" spans="1:15" ht="12.75">
      <c r="A16" t="s">
        <v>513</v>
      </c>
      <c r="B16" t="s">
        <v>514</v>
      </c>
      <c r="C16" s="32" t="s">
        <v>9</v>
      </c>
      <c r="D16" s="32">
        <v>95</v>
      </c>
      <c r="E16" s="157">
        <v>150</v>
      </c>
      <c r="F16" s="32"/>
      <c r="G16" s="32">
        <f t="shared" si="0"/>
        <v>245</v>
      </c>
      <c r="J16" t="s">
        <v>346</v>
      </c>
      <c r="K16" t="s">
        <v>347</v>
      </c>
      <c r="L16" s="32">
        <v>80</v>
      </c>
      <c r="M16" s="32">
        <v>80</v>
      </c>
      <c r="O16" s="32">
        <f t="shared" si="1"/>
        <v>160</v>
      </c>
    </row>
    <row r="17" spans="1:15" ht="12.75">
      <c r="A17" t="s">
        <v>480</v>
      </c>
      <c r="B17" t="s">
        <v>473</v>
      </c>
      <c r="C17" s="32" t="s">
        <v>9</v>
      </c>
      <c r="D17" s="32">
        <v>112</v>
      </c>
      <c r="E17" s="157">
        <v>150</v>
      </c>
      <c r="F17" s="32"/>
      <c r="G17" s="32">
        <f t="shared" si="0"/>
        <v>262</v>
      </c>
      <c r="J17" t="s">
        <v>471</v>
      </c>
      <c r="K17" t="s">
        <v>470</v>
      </c>
      <c r="L17" s="32">
        <v>95</v>
      </c>
      <c r="M17" s="32">
        <v>66</v>
      </c>
      <c r="O17" s="32">
        <f t="shared" si="1"/>
        <v>161</v>
      </c>
    </row>
    <row r="18" spans="1:15" ht="12.75">
      <c r="A18" t="s">
        <v>500</v>
      </c>
      <c r="B18" t="s">
        <v>501</v>
      </c>
      <c r="C18" s="32" t="s">
        <v>9</v>
      </c>
      <c r="D18" s="157">
        <v>150</v>
      </c>
      <c r="E18" s="157">
        <v>150</v>
      </c>
      <c r="F18" s="32"/>
      <c r="G18" s="32">
        <f t="shared" si="0"/>
        <v>300</v>
      </c>
      <c r="J18" t="s">
        <v>508</v>
      </c>
      <c r="K18" t="s">
        <v>400</v>
      </c>
      <c r="L18" s="32">
        <v>81</v>
      </c>
      <c r="M18" s="32">
        <v>83</v>
      </c>
      <c r="O18" s="32">
        <f t="shared" si="1"/>
        <v>164</v>
      </c>
    </row>
    <row r="19" spans="1:15" ht="12.75">
      <c r="A19" t="s">
        <v>483</v>
      </c>
      <c r="B19" t="s">
        <v>341</v>
      </c>
      <c r="C19" s="32" t="s">
        <v>4</v>
      </c>
      <c r="D19" s="32">
        <v>92</v>
      </c>
      <c r="E19" s="32">
        <v>92</v>
      </c>
      <c r="F19" s="32"/>
      <c r="G19" s="32">
        <f t="shared" si="0"/>
        <v>184</v>
      </c>
      <c r="J19" t="s">
        <v>391</v>
      </c>
      <c r="K19" t="s">
        <v>378</v>
      </c>
      <c r="L19" s="32">
        <v>87</v>
      </c>
      <c r="M19" s="32">
        <v>78</v>
      </c>
      <c r="O19" s="32">
        <f t="shared" si="1"/>
        <v>165</v>
      </c>
    </row>
    <row r="20" spans="1:15" ht="12.75">
      <c r="A20" t="s">
        <v>339</v>
      </c>
      <c r="B20" t="s">
        <v>338</v>
      </c>
      <c r="C20" s="32" t="s">
        <v>4</v>
      </c>
      <c r="D20" s="32">
        <v>97</v>
      </c>
      <c r="E20" s="32">
        <v>90</v>
      </c>
      <c r="F20" s="32"/>
      <c r="G20" s="32">
        <f t="shared" si="0"/>
        <v>187</v>
      </c>
      <c r="J20" t="s">
        <v>456</v>
      </c>
      <c r="K20" t="s">
        <v>457</v>
      </c>
      <c r="L20" s="157">
        <v>100</v>
      </c>
      <c r="M20" s="32">
        <v>65</v>
      </c>
      <c r="O20" s="32">
        <f t="shared" si="1"/>
        <v>165</v>
      </c>
    </row>
    <row r="21" spans="1:15" ht="12.75">
      <c r="A21" t="s">
        <v>451</v>
      </c>
      <c r="B21" t="s">
        <v>452</v>
      </c>
      <c r="C21" s="32" t="s">
        <v>4</v>
      </c>
      <c r="D21" s="32">
        <v>99</v>
      </c>
      <c r="E21" s="32">
        <v>95</v>
      </c>
      <c r="F21" s="32"/>
      <c r="G21" s="32">
        <f t="shared" si="0"/>
        <v>194</v>
      </c>
      <c r="J21" t="s">
        <v>408</v>
      </c>
      <c r="K21" t="s">
        <v>398</v>
      </c>
      <c r="L21" s="32">
        <v>95</v>
      </c>
      <c r="M21" s="32">
        <v>74</v>
      </c>
      <c r="O21" s="32">
        <f t="shared" si="1"/>
        <v>169</v>
      </c>
    </row>
    <row r="22" spans="1:15" ht="12.75">
      <c r="A22" t="s">
        <v>447</v>
      </c>
      <c r="B22" t="s">
        <v>448</v>
      </c>
      <c r="C22" s="32" t="s">
        <v>4</v>
      </c>
      <c r="D22" s="32">
        <v>101</v>
      </c>
      <c r="E22" s="32">
        <v>101</v>
      </c>
      <c r="F22" s="32"/>
      <c r="G22" s="32">
        <f t="shared" si="0"/>
        <v>202</v>
      </c>
      <c r="J22" t="s">
        <v>509</v>
      </c>
      <c r="K22" t="s">
        <v>510</v>
      </c>
      <c r="L22" s="32">
        <v>84</v>
      </c>
      <c r="M22" s="32">
        <v>87</v>
      </c>
      <c r="O22" s="32">
        <f t="shared" si="1"/>
        <v>171</v>
      </c>
    </row>
    <row r="23" spans="1:15" ht="12.75">
      <c r="A23" t="s">
        <v>440</v>
      </c>
      <c r="B23" t="s">
        <v>441</v>
      </c>
      <c r="C23" s="32" t="s">
        <v>4</v>
      </c>
      <c r="D23" s="32">
        <v>111</v>
      </c>
      <c r="E23" s="32">
        <v>101</v>
      </c>
      <c r="F23" s="32"/>
      <c r="G23" s="32">
        <f t="shared" si="0"/>
        <v>212</v>
      </c>
      <c r="J23" t="s">
        <v>440</v>
      </c>
      <c r="K23" t="s">
        <v>441</v>
      </c>
      <c r="L23" s="32">
        <v>91</v>
      </c>
      <c r="M23" s="32">
        <v>81</v>
      </c>
      <c r="O23" s="32">
        <f t="shared" si="1"/>
        <v>172</v>
      </c>
    </row>
    <row r="24" spans="1:15" ht="12.75">
      <c r="A24" t="s">
        <v>391</v>
      </c>
      <c r="B24" t="s">
        <v>378</v>
      </c>
      <c r="C24" s="32" t="s">
        <v>4</v>
      </c>
      <c r="D24" s="32">
        <v>111</v>
      </c>
      <c r="E24" s="32">
        <v>104</v>
      </c>
      <c r="F24" s="32"/>
      <c r="G24" s="32">
        <f t="shared" si="0"/>
        <v>215</v>
      </c>
      <c r="J24" t="s">
        <v>379</v>
      </c>
      <c r="K24" t="s">
        <v>366</v>
      </c>
      <c r="L24" s="157">
        <v>100</v>
      </c>
      <c r="M24" s="32">
        <v>74</v>
      </c>
      <c r="O24" s="32">
        <f t="shared" si="1"/>
        <v>174</v>
      </c>
    </row>
    <row r="25" spans="1:15" ht="12.75">
      <c r="A25" t="s">
        <v>408</v>
      </c>
      <c r="B25" t="s">
        <v>398</v>
      </c>
      <c r="C25" s="32" t="s">
        <v>4</v>
      </c>
      <c r="D25" s="32">
        <v>118</v>
      </c>
      <c r="E25" s="32">
        <v>99</v>
      </c>
      <c r="F25" s="32"/>
      <c r="G25" s="32">
        <f t="shared" si="0"/>
        <v>217</v>
      </c>
      <c r="J25" t="s">
        <v>409</v>
      </c>
      <c r="K25" t="s">
        <v>399</v>
      </c>
      <c r="L25" s="32">
        <v>77</v>
      </c>
      <c r="M25" s="157">
        <v>100</v>
      </c>
      <c r="O25" s="32">
        <f t="shared" si="1"/>
        <v>177</v>
      </c>
    </row>
    <row r="26" spans="1:15" ht="12.75">
      <c r="A26" t="s">
        <v>346</v>
      </c>
      <c r="B26" t="s">
        <v>400</v>
      </c>
      <c r="C26" s="32" t="s">
        <v>4</v>
      </c>
      <c r="D26" s="32">
        <v>108</v>
      </c>
      <c r="E26" s="32">
        <v>110</v>
      </c>
      <c r="F26" s="32"/>
      <c r="G26" s="32">
        <f t="shared" si="0"/>
        <v>218</v>
      </c>
      <c r="J26" t="s">
        <v>424</v>
      </c>
      <c r="K26" t="s">
        <v>349</v>
      </c>
      <c r="L26" s="32">
        <v>77</v>
      </c>
      <c r="M26" s="157">
        <v>100</v>
      </c>
      <c r="O26" s="32">
        <f t="shared" si="1"/>
        <v>177</v>
      </c>
    </row>
    <row r="27" spans="1:15" ht="12.75">
      <c r="A27" t="s">
        <v>380</v>
      </c>
      <c r="B27" t="s">
        <v>338</v>
      </c>
      <c r="C27" s="32" t="s">
        <v>4</v>
      </c>
      <c r="D27" s="32">
        <v>123</v>
      </c>
      <c r="E27" s="32">
        <v>114</v>
      </c>
      <c r="F27" s="32"/>
      <c r="G27" s="32">
        <f t="shared" si="0"/>
        <v>237</v>
      </c>
      <c r="J27" t="s">
        <v>511</v>
      </c>
      <c r="K27" t="s">
        <v>512</v>
      </c>
      <c r="L27" s="32">
        <v>90</v>
      </c>
      <c r="M27" s="32">
        <v>87</v>
      </c>
      <c r="O27" s="32">
        <f t="shared" si="1"/>
        <v>177</v>
      </c>
    </row>
    <row r="28" spans="1:15" ht="12.75">
      <c r="A28" t="s">
        <v>456</v>
      </c>
      <c r="B28" t="s">
        <v>457</v>
      </c>
      <c r="C28" s="32" t="s">
        <v>4</v>
      </c>
      <c r="D28" s="157">
        <v>150</v>
      </c>
      <c r="E28" s="32">
        <v>87</v>
      </c>
      <c r="G28" s="32">
        <f t="shared" si="0"/>
        <v>237</v>
      </c>
      <c r="J28" t="s">
        <v>365</v>
      </c>
      <c r="K28" t="s">
        <v>397</v>
      </c>
      <c r="L28" s="32">
        <v>81</v>
      </c>
      <c r="M28" s="157">
        <v>100</v>
      </c>
      <c r="O28" s="32">
        <f t="shared" si="1"/>
        <v>181</v>
      </c>
    </row>
    <row r="29" spans="1:15" ht="12.75">
      <c r="A29" t="s">
        <v>509</v>
      </c>
      <c r="B29" t="s">
        <v>510</v>
      </c>
      <c r="C29" s="32" t="s">
        <v>4</v>
      </c>
      <c r="D29" s="32">
        <v>120</v>
      </c>
      <c r="E29" s="32">
        <v>123</v>
      </c>
      <c r="F29" s="32"/>
      <c r="G29" s="32">
        <f t="shared" si="0"/>
        <v>243</v>
      </c>
      <c r="J29" t="s">
        <v>513</v>
      </c>
      <c r="K29" t="s">
        <v>514</v>
      </c>
      <c r="L29" s="32">
        <v>81</v>
      </c>
      <c r="M29" s="157">
        <v>100</v>
      </c>
      <c r="O29" s="32">
        <f t="shared" si="1"/>
        <v>181</v>
      </c>
    </row>
    <row r="30" spans="1:15" ht="12.75">
      <c r="A30" t="s">
        <v>511</v>
      </c>
      <c r="B30" t="s">
        <v>512</v>
      </c>
      <c r="C30" s="32" t="s">
        <v>4</v>
      </c>
      <c r="D30" s="32">
        <v>123</v>
      </c>
      <c r="E30" s="32">
        <v>120</v>
      </c>
      <c r="F30" s="32"/>
      <c r="G30" s="32">
        <f t="shared" si="0"/>
        <v>243</v>
      </c>
      <c r="J30" t="s">
        <v>360</v>
      </c>
      <c r="K30" t="s">
        <v>354</v>
      </c>
      <c r="L30" s="32">
        <v>83</v>
      </c>
      <c r="M30" s="157">
        <v>100</v>
      </c>
      <c r="O30" s="32">
        <f t="shared" si="1"/>
        <v>183</v>
      </c>
    </row>
    <row r="31" spans="1:15" ht="12.75">
      <c r="A31" t="s">
        <v>427</v>
      </c>
      <c r="B31" t="s">
        <v>428</v>
      </c>
      <c r="C31" s="32" t="s">
        <v>4</v>
      </c>
      <c r="D31" s="157">
        <v>150</v>
      </c>
      <c r="E31" s="32">
        <v>108</v>
      </c>
      <c r="F31" s="32"/>
      <c r="G31" s="32">
        <f t="shared" si="0"/>
        <v>258</v>
      </c>
      <c r="J31" t="s">
        <v>380</v>
      </c>
      <c r="K31" t="s">
        <v>338</v>
      </c>
      <c r="L31" s="32">
        <v>96</v>
      </c>
      <c r="M31" s="32">
        <v>87</v>
      </c>
      <c r="O31" s="32">
        <f t="shared" si="1"/>
        <v>183</v>
      </c>
    </row>
    <row r="32" spans="1:15" ht="12.75">
      <c r="A32" t="s">
        <v>379</v>
      </c>
      <c r="B32" t="s">
        <v>366</v>
      </c>
      <c r="C32" s="32" t="s">
        <v>4</v>
      </c>
      <c r="D32" s="157">
        <v>150</v>
      </c>
      <c r="E32" s="32">
        <v>109</v>
      </c>
      <c r="G32" s="32">
        <f t="shared" si="0"/>
        <v>259</v>
      </c>
      <c r="J32" t="s">
        <v>427</v>
      </c>
      <c r="K32" t="s">
        <v>428</v>
      </c>
      <c r="L32" s="157">
        <v>100</v>
      </c>
      <c r="M32" s="32">
        <v>83</v>
      </c>
      <c r="O32" s="32">
        <f t="shared" si="1"/>
        <v>183</v>
      </c>
    </row>
    <row r="33" spans="1:15" ht="12.75">
      <c r="A33" t="s">
        <v>467</v>
      </c>
      <c r="B33" t="s">
        <v>349</v>
      </c>
      <c r="C33" s="32" t="s">
        <v>4</v>
      </c>
      <c r="D33" s="32">
        <v>110</v>
      </c>
      <c r="E33" s="157">
        <v>150</v>
      </c>
      <c r="F33" s="32"/>
      <c r="G33" s="32">
        <f t="shared" si="0"/>
        <v>260</v>
      </c>
      <c r="J33" t="s">
        <v>467</v>
      </c>
      <c r="K33" t="s">
        <v>349</v>
      </c>
      <c r="L33" s="32">
        <v>84</v>
      </c>
      <c r="M33" s="157">
        <v>100</v>
      </c>
      <c r="O33" s="32">
        <f t="shared" si="1"/>
        <v>184</v>
      </c>
    </row>
    <row r="34" spans="1:15" ht="12.75">
      <c r="A34" t="s">
        <v>365</v>
      </c>
      <c r="B34" t="s">
        <v>397</v>
      </c>
      <c r="C34" s="32" t="s">
        <v>4</v>
      </c>
      <c r="D34" s="32">
        <v>111</v>
      </c>
      <c r="E34" s="157">
        <v>150</v>
      </c>
      <c r="F34" s="32"/>
      <c r="G34" s="32">
        <f t="shared" si="0"/>
        <v>261</v>
      </c>
      <c r="J34" t="s">
        <v>480</v>
      </c>
      <c r="K34" t="s">
        <v>473</v>
      </c>
      <c r="L34" s="32">
        <v>96</v>
      </c>
      <c r="M34" s="157">
        <v>100</v>
      </c>
      <c r="O34" s="32">
        <f t="shared" si="1"/>
        <v>196</v>
      </c>
    </row>
    <row r="35" spans="1:15" ht="12.75">
      <c r="A35" t="s">
        <v>409</v>
      </c>
      <c r="B35" t="s">
        <v>399</v>
      </c>
      <c r="C35" s="32" t="s">
        <v>4</v>
      </c>
      <c r="D35" s="32">
        <v>111</v>
      </c>
      <c r="E35" s="157">
        <v>150</v>
      </c>
      <c r="F35" s="32"/>
      <c r="G35" s="32">
        <f t="shared" si="0"/>
        <v>261</v>
      </c>
      <c r="J35" t="s">
        <v>500</v>
      </c>
      <c r="K35" t="s">
        <v>501</v>
      </c>
      <c r="L35" s="157">
        <v>100</v>
      </c>
      <c r="M35" s="157">
        <v>100</v>
      </c>
      <c r="O35" s="32">
        <f t="shared" si="1"/>
        <v>200</v>
      </c>
    </row>
    <row r="36" spans="1:15" ht="12.75">
      <c r="A36" t="s">
        <v>422</v>
      </c>
      <c r="B36" t="s">
        <v>503</v>
      </c>
      <c r="C36" s="32" t="s">
        <v>4</v>
      </c>
      <c r="D36" s="157">
        <v>150</v>
      </c>
      <c r="E36" s="157">
        <v>150</v>
      </c>
      <c r="G36" s="32">
        <f t="shared" si="0"/>
        <v>300</v>
      </c>
      <c r="J36" t="s">
        <v>422</v>
      </c>
      <c r="K36" t="s">
        <v>503</v>
      </c>
      <c r="L36" s="157">
        <v>100</v>
      </c>
      <c r="M36" s="157">
        <v>100</v>
      </c>
      <c r="O36" s="32">
        <f t="shared" si="1"/>
        <v>200</v>
      </c>
    </row>
  </sheetData>
  <sheetProtection/>
  <mergeCells count="2">
    <mergeCell ref="A1:G1"/>
    <mergeCell ref="J1:O1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0.421875" style="0" customWidth="1"/>
    <col min="4" max="4" width="9.7109375" style="0" customWidth="1"/>
    <col min="6" max="6" width="12.57421875" style="0" customWidth="1"/>
    <col min="7" max="7" width="10.28125" style="0" customWidth="1"/>
    <col min="10" max="10" width="10.57421875" style="0" customWidth="1"/>
    <col min="12" max="12" width="9.8515625" style="0" customWidth="1"/>
    <col min="15" max="15" width="10.140625" style="0" customWidth="1"/>
  </cols>
  <sheetData>
    <row r="1" spans="1:15" ht="12.75">
      <c r="A1" s="201" t="s">
        <v>475</v>
      </c>
      <c r="B1" s="202"/>
      <c r="C1" s="202"/>
      <c r="D1" s="202"/>
      <c r="E1" s="202"/>
      <c r="F1" s="202"/>
      <c r="G1" s="203"/>
      <c r="J1" s="204" t="s">
        <v>476</v>
      </c>
      <c r="K1" s="205"/>
      <c r="L1" s="205"/>
      <c r="M1" s="205"/>
      <c r="N1" s="205"/>
      <c r="O1" s="206"/>
    </row>
    <row r="2" spans="1:15" ht="25.5" customHeight="1" thickBot="1">
      <c r="A2" s="134" t="s">
        <v>335</v>
      </c>
      <c r="B2" s="135" t="s">
        <v>336</v>
      </c>
      <c r="C2" s="135" t="s">
        <v>2</v>
      </c>
      <c r="D2" s="150" t="s">
        <v>454</v>
      </c>
      <c r="E2" s="136" t="s">
        <v>465</v>
      </c>
      <c r="F2" s="136" t="s">
        <v>498</v>
      </c>
      <c r="G2" s="137" t="s">
        <v>414</v>
      </c>
      <c r="J2" s="134" t="s">
        <v>335</v>
      </c>
      <c r="K2" s="135" t="s">
        <v>336</v>
      </c>
      <c r="L2" s="150" t="s">
        <v>489</v>
      </c>
      <c r="M2" s="136" t="s">
        <v>42</v>
      </c>
      <c r="N2" s="136" t="s">
        <v>43</v>
      </c>
      <c r="O2" s="137" t="s">
        <v>414</v>
      </c>
    </row>
    <row r="3" spans="1:15" ht="12.75">
      <c r="A3" t="s">
        <v>490</v>
      </c>
      <c r="B3" t="s">
        <v>499</v>
      </c>
      <c r="C3" s="32" t="s">
        <v>9</v>
      </c>
      <c r="D3" s="32">
        <v>80</v>
      </c>
      <c r="E3" s="32"/>
      <c r="F3" s="32"/>
      <c r="G3" s="32"/>
      <c r="J3" t="s">
        <v>427</v>
      </c>
      <c r="K3" t="s">
        <v>428</v>
      </c>
      <c r="L3" s="32">
        <v>68</v>
      </c>
      <c r="M3" s="32"/>
      <c r="N3" s="32"/>
      <c r="O3" s="32"/>
    </row>
    <row r="4" spans="1:15" ht="12.75">
      <c r="A4" t="s">
        <v>425</v>
      </c>
      <c r="B4" t="s">
        <v>349</v>
      </c>
      <c r="C4" s="32" t="s">
        <v>9</v>
      </c>
      <c r="D4" s="32">
        <v>83</v>
      </c>
      <c r="E4" s="32"/>
      <c r="F4" s="32"/>
      <c r="G4" s="32"/>
      <c r="J4" t="s">
        <v>422</v>
      </c>
      <c r="K4" t="s">
        <v>503</v>
      </c>
      <c r="L4" s="32">
        <v>70</v>
      </c>
      <c r="M4" s="32"/>
      <c r="N4" s="32"/>
      <c r="O4" s="32"/>
    </row>
    <row r="5" spans="1:15" ht="12.75">
      <c r="A5" t="s">
        <v>363</v>
      </c>
      <c r="B5" t="s">
        <v>357</v>
      </c>
      <c r="C5" s="32" t="s">
        <v>9</v>
      </c>
      <c r="D5" s="32">
        <v>88</v>
      </c>
      <c r="E5" s="32"/>
      <c r="F5" s="32"/>
      <c r="G5" s="32"/>
      <c r="J5" t="s">
        <v>490</v>
      </c>
      <c r="K5" t="s">
        <v>499</v>
      </c>
      <c r="L5" s="32">
        <v>71</v>
      </c>
      <c r="M5" s="32"/>
      <c r="N5" s="32"/>
      <c r="O5" s="32"/>
    </row>
    <row r="6" spans="1:15" ht="12.75">
      <c r="A6" t="s">
        <v>480</v>
      </c>
      <c r="B6" t="s">
        <v>473</v>
      </c>
      <c r="C6" s="32" t="s">
        <v>9</v>
      </c>
      <c r="D6" s="32">
        <v>91</v>
      </c>
      <c r="E6" s="32"/>
      <c r="F6" s="32"/>
      <c r="G6" s="32"/>
      <c r="J6" t="s">
        <v>480</v>
      </c>
      <c r="K6" t="s">
        <v>473</v>
      </c>
      <c r="L6" s="32">
        <v>72</v>
      </c>
      <c r="M6" s="32"/>
      <c r="N6" s="32"/>
      <c r="O6" s="32"/>
    </row>
    <row r="7" spans="1:15" ht="12.75">
      <c r="A7" t="s">
        <v>471</v>
      </c>
      <c r="B7" t="s">
        <v>470</v>
      </c>
      <c r="C7" s="32" t="s">
        <v>9</v>
      </c>
      <c r="D7" s="32">
        <v>94</v>
      </c>
      <c r="E7" s="32"/>
      <c r="F7" s="32"/>
      <c r="G7" s="32"/>
      <c r="J7" t="s">
        <v>363</v>
      </c>
      <c r="K7" t="s">
        <v>357</v>
      </c>
      <c r="L7" s="32">
        <v>72</v>
      </c>
      <c r="M7" s="32"/>
      <c r="N7" s="32"/>
      <c r="O7" s="32"/>
    </row>
    <row r="8" spans="1:15" ht="12.75">
      <c r="A8" t="s">
        <v>468</v>
      </c>
      <c r="B8" t="s">
        <v>349</v>
      </c>
      <c r="C8" s="32" t="s">
        <v>9</v>
      </c>
      <c r="D8" s="32">
        <v>97</v>
      </c>
      <c r="E8" s="32"/>
      <c r="F8" s="32"/>
      <c r="G8" s="32"/>
      <c r="J8" t="s">
        <v>408</v>
      </c>
      <c r="K8" t="s">
        <v>398</v>
      </c>
      <c r="L8" s="32">
        <v>72</v>
      </c>
      <c r="M8" s="32"/>
      <c r="N8" s="32"/>
      <c r="O8" s="32"/>
    </row>
    <row r="9" spans="1:15" ht="12.75">
      <c r="A9" t="s">
        <v>500</v>
      </c>
      <c r="B9" t="s">
        <v>501</v>
      </c>
      <c r="C9" s="32" t="s">
        <v>9</v>
      </c>
      <c r="D9" s="32">
        <v>98</v>
      </c>
      <c r="E9" s="32"/>
      <c r="F9" s="32"/>
      <c r="G9" s="32"/>
      <c r="J9" t="s">
        <v>440</v>
      </c>
      <c r="K9" t="s">
        <v>441</v>
      </c>
      <c r="L9" s="32">
        <v>72</v>
      </c>
      <c r="M9" s="32"/>
      <c r="N9" s="32"/>
      <c r="O9" s="32"/>
    </row>
    <row r="10" spans="1:15" ht="12.75">
      <c r="A10" t="s">
        <v>346</v>
      </c>
      <c r="B10" t="s">
        <v>347</v>
      </c>
      <c r="C10" s="32" t="s">
        <v>9</v>
      </c>
      <c r="D10" s="32">
        <v>99</v>
      </c>
      <c r="E10" s="32"/>
      <c r="F10" s="32"/>
      <c r="G10" s="32"/>
      <c r="J10" t="s">
        <v>425</v>
      </c>
      <c r="K10" t="s">
        <v>349</v>
      </c>
      <c r="L10" s="32">
        <v>73</v>
      </c>
      <c r="M10" s="32"/>
      <c r="N10" s="32"/>
      <c r="O10" s="32"/>
    </row>
    <row r="11" spans="1:15" ht="12.75">
      <c r="A11" t="s">
        <v>502</v>
      </c>
      <c r="B11" t="s">
        <v>352</v>
      </c>
      <c r="C11" s="32" t="s">
        <v>9</v>
      </c>
      <c r="D11" s="32">
        <v>107</v>
      </c>
      <c r="E11" s="32"/>
      <c r="F11" s="32"/>
      <c r="G11" s="32"/>
      <c r="J11" t="s">
        <v>471</v>
      </c>
      <c r="K11" t="s">
        <v>470</v>
      </c>
      <c r="L11" s="32">
        <v>77</v>
      </c>
      <c r="M11" s="32"/>
      <c r="N11" s="32"/>
      <c r="O11" s="32"/>
    </row>
    <row r="12" spans="1:15" ht="12.75">
      <c r="A12" t="s">
        <v>440</v>
      </c>
      <c r="B12" t="s">
        <v>441</v>
      </c>
      <c r="C12" s="32" t="s">
        <v>4</v>
      </c>
      <c r="D12" s="32">
        <v>92</v>
      </c>
      <c r="E12" s="32"/>
      <c r="F12" s="32"/>
      <c r="G12" s="32"/>
      <c r="J12" t="s">
        <v>483</v>
      </c>
      <c r="K12" t="s">
        <v>341</v>
      </c>
      <c r="L12" s="32">
        <v>79</v>
      </c>
      <c r="M12" s="32"/>
      <c r="N12" s="32"/>
      <c r="O12" s="32"/>
    </row>
    <row r="13" spans="1:15" ht="12.75">
      <c r="A13" t="s">
        <v>427</v>
      </c>
      <c r="B13" t="s">
        <v>428</v>
      </c>
      <c r="C13" s="32" t="s">
        <v>4</v>
      </c>
      <c r="D13" s="32">
        <v>95</v>
      </c>
      <c r="E13" s="32"/>
      <c r="F13" s="32"/>
      <c r="G13" s="32"/>
      <c r="J13" t="s">
        <v>500</v>
      </c>
      <c r="K13" t="s">
        <v>501</v>
      </c>
      <c r="L13" s="32">
        <v>80</v>
      </c>
      <c r="M13" s="32"/>
      <c r="N13" s="32"/>
      <c r="O13" s="32"/>
    </row>
    <row r="14" spans="1:15" ht="12.75">
      <c r="A14" t="s">
        <v>422</v>
      </c>
      <c r="B14" t="s">
        <v>503</v>
      </c>
      <c r="C14" s="32" t="s">
        <v>4</v>
      </c>
      <c r="D14" s="32">
        <v>96</v>
      </c>
      <c r="E14" s="32"/>
      <c r="F14" s="32"/>
      <c r="G14" s="32"/>
      <c r="J14" t="s">
        <v>379</v>
      </c>
      <c r="K14" t="s">
        <v>366</v>
      </c>
      <c r="L14" s="32">
        <v>83</v>
      </c>
      <c r="M14" s="32"/>
      <c r="N14" s="32"/>
      <c r="O14" s="32"/>
    </row>
    <row r="15" spans="1:15" ht="12.75">
      <c r="A15" t="s">
        <v>408</v>
      </c>
      <c r="B15" t="s">
        <v>398</v>
      </c>
      <c r="C15" s="32" t="s">
        <v>4</v>
      </c>
      <c r="D15" s="32">
        <v>99</v>
      </c>
      <c r="E15" s="32"/>
      <c r="F15" s="32"/>
      <c r="G15" s="32"/>
      <c r="J15" t="s">
        <v>468</v>
      </c>
      <c r="K15" t="s">
        <v>349</v>
      </c>
      <c r="L15" s="32">
        <v>84</v>
      </c>
      <c r="M15" s="32"/>
      <c r="N15" s="32"/>
      <c r="O15" s="32"/>
    </row>
    <row r="16" spans="1:15" ht="12.75">
      <c r="A16" t="s">
        <v>483</v>
      </c>
      <c r="B16" t="s">
        <v>341</v>
      </c>
      <c r="C16" s="32" t="s">
        <v>4</v>
      </c>
      <c r="D16" s="32">
        <v>100</v>
      </c>
      <c r="E16" s="32"/>
      <c r="F16" s="32"/>
      <c r="G16" s="32"/>
      <c r="J16" t="s">
        <v>346</v>
      </c>
      <c r="K16" t="s">
        <v>347</v>
      </c>
      <c r="L16" s="32">
        <v>85</v>
      </c>
      <c r="M16" s="32"/>
      <c r="N16" s="32"/>
      <c r="O16" s="32"/>
    </row>
    <row r="17" spans="1:15" ht="12.75">
      <c r="A17" t="s">
        <v>379</v>
      </c>
      <c r="B17" t="s">
        <v>366</v>
      </c>
      <c r="C17" s="32" t="s">
        <v>4</v>
      </c>
      <c r="D17" s="32">
        <v>106</v>
      </c>
      <c r="E17" s="32"/>
      <c r="F17" s="32"/>
      <c r="G17" s="32"/>
      <c r="J17" t="s">
        <v>451</v>
      </c>
      <c r="K17" t="s">
        <v>452</v>
      </c>
      <c r="L17" s="32">
        <v>88</v>
      </c>
      <c r="M17" s="32"/>
      <c r="N17" s="32"/>
      <c r="O17" s="32"/>
    </row>
    <row r="18" spans="1:15" ht="12.75">
      <c r="A18" t="s">
        <v>391</v>
      </c>
      <c r="B18" t="s">
        <v>378</v>
      </c>
      <c r="C18" s="32" t="s">
        <v>4</v>
      </c>
      <c r="D18" s="32">
        <v>109</v>
      </c>
      <c r="E18" s="32"/>
      <c r="F18" s="32"/>
      <c r="G18" s="32"/>
      <c r="J18" t="s">
        <v>467</v>
      </c>
      <c r="K18" t="s">
        <v>349</v>
      </c>
      <c r="L18" s="32">
        <v>88</v>
      </c>
      <c r="M18" s="32"/>
      <c r="N18" s="32"/>
      <c r="O18" s="32"/>
    </row>
    <row r="19" spans="1:15" ht="12.75">
      <c r="A19" t="s">
        <v>451</v>
      </c>
      <c r="B19" t="s">
        <v>452</v>
      </c>
      <c r="C19" s="32" t="s">
        <v>4</v>
      </c>
      <c r="D19" s="32">
        <v>110</v>
      </c>
      <c r="E19" s="32"/>
      <c r="F19" s="32"/>
      <c r="G19" s="32"/>
      <c r="J19" t="s">
        <v>391</v>
      </c>
      <c r="K19" t="s">
        <v>378</v>
      </c>
      <c r="L19" s="32">
        <v>89</v>
      </c>
      <c r="M19" s="32"/>
      <c r="N19" s="32"/>
      <c r="O19" s="32"/>
    </row>
    <row r="20" spans="1:15" ht="12.75">
      <c r="A20" t="s">
        <v>339</v>
      </c>
      <c r="B20" t="s">
        <v>338</v>
      </c>
      <c r="C20" s="32" t="s">
        <v>4</v>
      </c>
      <c r="D20" s="32">
        <v>113</v>
      </c>
      <c r="E20" s="32"/>
      <c r="F20" s="32"/>
      <c r="G20" s="32"/>
      <c r="J20" t="s">
        <v>502</v>
      </c>
      <c r="K20" t="s">
        <v>352</v>
      </c>
      <c r="L20" s="32">
        <v>90</v>
      </c>
      <c r="M20" s="32"/>
      <c r="N20" s="32"/>
      <c r="O20" s="32"/>
    </row>
    <row r="21" spans="1:15" ht="12.75">
      <c r="A21" t="s">
        <v>456</v>
      </c>
      <c r="B21" t="s">
        <v>457</v>
      </c>
      <c r="C21" s="32" t="s">
        <v>4</v>
      </c>
      <c r="D21" s="32">
        <v>115</v>
      </c>
      <c r="E21" s="32"/>
      <c r="F21" s="32"/>
      <c r="G21" s="32"/>
      <c r="J21" t="s">
        <v>365</v>
      </c>
      <c r="K21" t="s">
        <v>397</v>
      </c>
      <c r="L21" s="32">
        <v>90</v>
      </c>
      <c r="M21" s="32"/>
      <c r="N21" s="32"/>
      <c r="O21" s="32"/>
    </row>
    <row r="22" spans="1:15" ht="12.75">
      <c r="A22" t="s">
        <v>467</v>
      </c>
      <c r="B22" t="s">
        <v>349</v>
      </c>
      <c r="C22" s="32" t="s">
        <v>4</v>
      </c>
      <c r="D22" s="32">
        <v>118</v>
      </c>
      <c r="E22" s="32"/>
      <c r="F22" s="32"/>
      <c r="G22" s="32"/>
      <c r="J22" t="s">
        <v>365</v>
      </c>
      <c r="K22" t="s">
        <v>486</v>
      </c>
      <c r="L22" s="32">
        <v>91</v>
      </c>
      <c r="M22" s="32"/>
      <c r="N22" s="32"/>
      <c r="O22" s="32"/>
    </row>
    <row r="23" spans="1:15" ht="12.75">
      <c r="A23" t="s">
        <v>365</v>
      </c>
      <c r="B23" t="s">
        <v>397</v>
      </c>
      <c r="C23" s="32" t="s">
        <v>4</v>
      </c>
      <c r="D23" s="32">
        <v>120</v>
      </c>
      <c r="E23" s="32"/>
      <c r="F23" s="32"/>
      <c r="G23" s="32"/>
      <c r="J23" t="s">
        <v>339</v>
      </c>
      <c r="K23" t="s">
        <v>338</v>
      </c>
      <c r="L23" s="32">
        <v>93</v>
      </c>
      <c r="M23" s="32"/>
      <c r="N23" s="32"/>
      <c r="O23" s="32"/>
    </row>
    <row r="24" spans="1:15" ht="12.75">
      <c r="A24" t="s">
        <v>409</v>
      </c>
      <c r="B24" t="s">
        <v>399</v>
      </c>
      <c r="C24" s="32" t="s">
        <v>4</v>
      </c>
      <c r="D24" s="32">
        <v>125</v>
      </c>
      <c r="E24" s="32"/>
      <c r="F24" s="32"/>
      <c r="G24" s="32"/>
      <c r="J24" t="s">
        <v>456</v>
      </c>
      <c r="K24" t="s">
        <v>457</v>
      </c>
      <c r="L24" s="32">
        <v>94</v>
      </c>
      <c r="M24" s="32"/>
      <c r="N24" s="32"/>
      <c r="O24" s="32"/>
    </row>
    <row r="25" spans="1:12" ht="12.75">
      <c r="A25" t="s">
        <v>365</v>
      </c>
      <c r="B25" t="s">
        <v>486</v>
      </c>
      <c r="C25" s="32" t="s">
        <v>4</v>
      </c>
      <c r="D25" s="32">
        <v>127</v>
      </c>
      <c r="E25" s="32"/>
      <c r="F25" s="32"/>
      <c r="G25" s="32"/>
      <c r="J25" t="s">
        <v>409</v>
      </c>
      <c r="K25" t="s">
        <v>399</v>
      </c>
      <c r="L25" s="32">
        <v>94</v>
      </c>
    </row>
  </sheetData>
  <sheetProtection/>
  <mergeCells count="2">
    <mergeCell ref="A1:G1"/>
    <mergeCell ref="J1:O1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1" sqref="A1:O2"/>
    </sheetView>
  </sheetViews>
  <sheetFormatPr defaultColWidth="9.140625" defaultRowHeight="12.75"/>
  <cols>
    <col min="1" max="1" width="10.57421875" style="0" customWidth="1"/>
    <col min="4" max="4" width="10.8515625" style="0" customWidth="1"/>
    <col min="10" max="10" width="10.28125" style="0" customWidth="1"/>
    <col min="12" max="12" width="10.57421875" style="0" customWidth="1"/>
    <col min="15" max="15" width="10.421875" style="0" customWidth="1"/>
  </cols>
  <sheetData>
    <row r="1" spans="1:15" ht="12.75">
      <c r="A1" s="201" t="s">
        <v>475</v>
      </c>
      <c r="B1" s="202"/>
      <c r="C1" s="202"/>
      <c r="D1" s="202"/>
      <c r="E1" s="202"/>
      <c r="F1" s="202"/>
      <c r="G1" s="203"/>
      <c r="J1" s="204" t="s">
        <v>476</v>
      </c>
      <c r="K1" s="205"/>
      <c r="L1" s="205"/>
      <c r="M1" s="205"/>
      <c r="N1" s="205"/>
      <c r="O1" s="206"/>
    </row>
    <row r="2" spans="1:15" ht="30.75" customHeight="1" thickBot="1">
      <c r="A2" s="134" t="s">
        <v>335</v>
      </c>
      <c r="B2" s="135" t="s">
        <v>336</v>
      </c>
      <c r="C2" s="135" t="s">
        <v>2</v>
      </c>
      <c r="D2" s="150" t="s">
        <v>488</v>
      </c>
      <c r="E2" s="136" t="s">
        <v>42</v>
      </c>
      <c r="F2" s="136" t="s">
        <v>43</v>
      </c>
      <c r="G2" s="137" t="s">
        <v>414</v>
      </c>
      <c r="J2" s="151" t="s">
        <v>335</v>
      </c>
      <c r="K2" s="151" t="s">
        <v>336</v>
      </c>
      <c r="L2" s="152" t="s">
        <v>489</v>
      </c>
      <c r="M2" s="153" t="s">
        <v>42</v>
      </c>
      <c r="N2" s="153" t="s">
        <v>43</v>
      </c>
      <c r="O2" s="151" t="s">
        <v>414</v>
      </c>
    </row>
    <row r="3" spans="1:15" ht="12.75">
      <c r="A3" t="s">
        <v>364</v>
      </c>
      <c r="B3" t="s">
        <v>358</v>
      </c>
      <c r="C3" t="s">
        <v>9</v>
      </c>
      <c r="D3" s="32">
        <v>75</v>
      </c>
      <c r="E3" s="157">
        <v>150</v>
      </c>
      <c r="F3" s="32">
        <v>80</v>
      </c>
      <c r="G3" s="32">
        <f>SUM(D3:F3)-E3</f>
        <v>155</v>
      </c>
      <c r="J3" s="207" t="s">
        <v>478</v>
      </c>
      <c r="K3" s="208"/>
      <c r="L3" s="155">
        <v>72</v>
      </c>
      <c r="M3" s="155">
        <v>72</v>
      </c>
      <c r="N3" s="156">
        <v>72</v>
      </c>
      <c r="O3" s="32"/>
    </row>
    <row r="4" spans="1:15" ht="12.75">
      <c r="A4" t="s">
        <v>490</v>
      </c>
      <c r="B4" t="s">
        <v>491</v>
      </c>
      <c r="C4" t="s">
        <v>9</v>
      </c>
      <c r="D4" s="32">
        <v>82</v>
      </c>
      <c r="E4" s="32">
        <v>93</v>
      </c>
      <c r="F4" s="32">
        <v>80</v>
      </c>
      <c r="G4" s="32">
        <f>SUM(D4:F4)-E4</f>
        <v>162</v>
      </c>
      <c r="J4" t="s">
        <v>483</v>
      </c>
      <c r="K4" t="s">
        <v>341</v>
      </c>
      <c r="L4" s="32">
        <v>75</v>
      </c>
      <c r="M4" s="32">
        <v>73</v>
      </c>
      <c r="N4" s="32">
        <v>64</v>
      </c>
      <c r="O4" s="32">
        <f>M4+N4</f>
        <v>137</v>
      </c>
    </row>
    <row r="5" spans="1:15" ht="12.75">
      <c r="A5" t="s">
        <v>360</v>
      </c>
      <c r="B5" t="s">
        <v>354</v>
      </c>
      <c r="C5" t="s">
        <v>9</v>
      </c>
      <c r="D5" s="32">
        <v>81</v>
      </c>
      <c r="E5" s="32">
        <v>87</v>
      </c>
      <c r="F5" s="157">
        <v>150</v>
      </c>
      <c r="G5" s="32">
        <f>SUM(D5:F5)-F5</f>
        <v>168</v>
      </c>
      <c r="J5" t="s">
        <v>384</v>
      </c>
      <c r="K5" t="s">
        <v>345</v>
      </c>
      <c r="L5" s="32">
        <v>71</v>
      </c>
      <c r="M5" s="157">
        <v>150</v>
      </c>
      <c r="N5" s="32">
        <v>68</v>
      </c>
      <c r="O5" s="32">
        <f>L5+N5</f>
        <v>139</v>
      </c>
    </row>
    <row r="6" spans="1:15" ht="12.75">
      <c r="A6" t="s">
        <v>425</v>
      </c>
      <c r="B6" t="s">
        <v>349</v>
      </c>
      <c r="C6" t="s">
        <v>9</v>
      </c>
      <c r="D6" s="32">
        <v>85</v>
      </c>
      <c r="E6" s="32">
        <v>97</v>
      </c>
      <c r="F6" s="32">
        <v>84</v>
      </c>
      <c r="G6" s="32">
        <f>SUM(D6:F6)-E6</f>
        <v>169</v>
      </c>
      <c r="J6" t="s">
        <v>490</v>
      </c>
      <c r="K6" t="s">
        <v>491</v>
      </c>
      <c r="L6" s="32">
        <v>71</v>
      </c>
      <c r="M6" s="32">
        <v>83</v>
      </c>
      <c r="N6" s="32">
        <v>70</v>
      </c>
      <c r="O6" s="32">
        <f>L6+N6</f>
        <v>141</v>
      </c>
    </row>
    <row r="7" spans="1:15" ht="12.75">
      <c r="A7" s="154" t="s">
        <v>350</v>
      </c>
      <c r="B7" s="154" t="s">
        <v>353</v>
      </c>
      <c r="C7" s="154" t="s">
        <v>9</v>
      </c>
      <c r="D7" s="157">
        <v>150</v>
      </c>
      <c r="E7" s="32">
        <v>88</v>
      </c>
      <c r="F7" s="32">
        <v>85</v>
      </c>
      <c r="G7" s="32">
        <f>SUM(D7:F7)-D7</f>
        <v>173</v>
      </c>
      <c r="J7" t="s">
        <v>365</v>
      </c>
      <c r="K7" t="s">
        <v>397</v>
      </c>
      <c r="L7" s="32">
        <v>79</v>
      </c>
      <c r="M7" s="32">
        <v>77</v>
      </c>
      <c r="N7" s="32">
        <v>65</v>
      </c>
      <c r="O7" s="32">
        <f>M7+N7</f>
        <v>142</v>
      </c>
    </row>
    <row r="8" spans="1:15" ht="12.75">
      <c r="A8" t="s">
        <v>384</v>
      </c>
      <c r="B8" t="s">
        <v>345</v>
      </c>
      <c r="C8" t="s">
        <v>9</v>
      </c>
      <c r="D8" s="32">
        <v>89</v>
      </c>
      <c r="E8" s="157">
        <v>150</v>
      </c>
      <c r="F8" s="32">
        <v>86</v>
      </c>
      <c r="G8" s="32">
        <f>SUM(D8:F8)-E8</f>
        <v>175</v>
      </c>
      <c r="J8" t="s">
        <v>409</v>
      </c>
      <c r="K8" t="s">
        <v>399</v>
      </c>
      <c r="L8" s="32">
        <v>68</v>
      </c>
      <c r="M8" s="32">
        <v>77</v>
      </c>
      <c r="N8" s="157">
        <v>150</v>
      </c>
      <c r="O8" s="32">
        <f>L8+M8</f>
        <v>145</v>
      </c>
    </row>
    <row r="9" spans="1:15" ht="12.75">
      <c r="A9" t="s">
        <v>468</v>
      </c>
      <c r="B9" t="s">
        <v>349</v>
      </c>
      <c r="C9" t="s">
        <v>9</v>
      </c>
      <c r="D9" s="32">
        <v>85</v>
      </c>
      <c r="E9" s="32">
        <v>92</v>
      </c>
      <c r="F9" s="32">
        <v>92</v>
      </c>
      <c r="G9" s="32">
        <f>SUM(D9:F9)-F9</f>
        <v>177</v>
      </c>
      <c r="J9" t="s">
        <v>351</v>
      </c>
      <c r="K9" t="s">
        <v>352</v>
      </c>
      <c r="L9" s="32">
        <v>66</v>
      </c>
      <c r="M9" s="32">
        <v>80</v>
      </c>
      <c r="N9" s="32">
        <v>80</v>
      </c>
      <c r="O9" s="32">
        <f>L9+M9</f>
        <v>146</v>
      </c>
    </row>
    <row r="10" spans="1:15" ht="12.75">
      <c r="A10" t="s">
        <v>351</v>
      </c>
      <c r="B10" t="s">
        <v>352</v>
      </c>
      <c r="C10" t="s">
        <v>9</v>
      </c>
      <c r="D10" s="32">
        <v>84</v>
      </c>
      <c r="E10" s="32">
        <v>97</v>
      </c>
      <c r="F10" s="32">
        <v>97</v>
      </c>
      <c r="G10" s="32">
        <f>SUM(D10:F10)-F10</f>
        <v>181</v>
      </c>
      <c r="J10" t="s">
        <v>425</v>
      </c>
      <c r="K10" t="s">
        <v>349</v>
      </c>
      <c r="L10" s="32">
        <v>74</v>
      </c>
      <c r="M10" s="32">
        <v>85</v>
      </c>
      <c r="N10" s="32">
        <v>72</v>
      </c>
      <c r="O10" s="32">
        <f>L10+N10</f>
        <v>146</v>
      </c>
    </row>
    <row r="11" spans="1:15" ht="12.75">
      <c r="A11" t="s">
        <v>362</v>
      </c>
      <c r="B11" t="s">
        <v>356</v>
      </c>
      <c r="C11" t="s">
        <v>9</v>
      </c>
      <c r="D11" s="32">
        <v>94</v>
      </c>
      <c r="E11" s="32">
        <v>92</v>
      </c>
      <c r="F11" s="32">
        <v>95</v>
      </c>
      <c r="G11" s="32">
        <f>SUM(D11:F11)-F11</f>
        <v>186</v>
      </c>
      <c r="J11" t="s">
        <v>379</v>
      </c>
      <c r="K11" t="s">
        <v>366</v>
      </c>
      <c r="L11" s="32">
        <v>85</v>
      </c>
      <c r="M11" s="32">
        <v>76</v>
      </c>
      <c r="N11" s="32">
        <v>70</v>
      </c>
      <c r="O11" s="32">
        <f>M11+N11</f>
        <v>146</v>
      </c>
    </row>
    <row r="12" spans="1:15" ht="12.75">
      <c r="A12" t="s">
        <v>346</v>
      </c>
      <c r="B12" t="s">
        <v>347</v>
      </c>
      <c r="C12" t="s">
        <v>9</v>
      </c>
      <c r="D12" s="32">
        <v>93</v>
      </c>
      <c r="E12" s="32">
        <v>95</v>
      </c>
      <c r="F12" s="32">
        <v>93</v>
      </c>
      <c r="G12" s="32">
        <f>SUM(D12:F12)-E12</f>
        <v>186</v>
      </c>
      <c r="J12" t="s">
        <v>427</v>
      </c>
      <c r="K12" t="s">
        <v>493</v>
      </c>
      <c r="L12" s="32">
        <v>96</v>
      </c>
      <c r="M12" s="32">
        <v>76</v>
      </c>
      <c r="N12" s="32">
        <v>72</v>
      </c>
      <c r="O12" s="32">
        <f>M12+N12</f>
        <v>148</v>
      </c>
    </row>
    <row r="13" spans="1:15" ht="12.75">
      <c r="A13" s="154" t="s">
        <v>480</v>
      </c>
      <c r="B13" t="s">
        <v>473</v>
      </c>
      <c r="C13" t="s">
        <v>9</v>
      </c>
      <c r="D13" s="32">
        <v>106</v>
      </c>
      <c r="E13" s="32">
        <v>96</v>
      </c>
      <c r="F13" s="32">
        <v>92</v>
      </c>
      <c r="G13" s="32">
        <f>SUM(D13:F13)-D13</f>
        <v>188</v>
      </c>
      <c r="J13" t="s">
        <v>339</v>
      </c>
      <c r="K13" t="s">
        <v>338</v>
      </c>
      <c r="L13" s="32">
        <v>84</v>
      </c>
      <c r="M13" s="32">
        <v>77</v>
      </c>
      <c r="N13" s="32">
        <v>72</v>
      </c>
      <c r="O13" s="32">
        <f>M13+N13</f>
        <v>149</v>
      </c>
    </row>
    <row r="14" spans="1:15" ht="12.75">
      <c r="A14" s="154" t="s">
        <v>363</v>
      </c>
      <c r="B14" s="154" t="s">
        <v>357</v>
      </c>
      <c r="C14" s="154" t="s">
        <v>9</v>
      </c>
      <c r="D14" s="157">
        <v>150</v>
      </c>
      <c r="E14" s="32">
        <v>91</v>
      </c>
      <c r="F14" s="32">
        <v>98</v>
      </c>
      <c r="G14" s="32">
        <f>SUM(D14:F14)-D14</f>
        <v>189</v>
      </c>
      <c r="J14" s="154" t="s">
        <v>480</v>
      </c>
      <c r="K14" t="s">
        <v>473</v>
      </c>
      <c r="L14" s="32">
        <v>87</v>
      </c>
      <c r="M14" s="32">
        <v>77</v>
      </c>
      <c r="N14" s="32">
        <v>72</v>
      </c>
      <c r="O14" s="32">
        <f>M14+N14</f>
        <v>149</v>
      </c>
    </row>
    <row r="15" spans="1:15" ht="12.75">
      <c r="A15" t="s">
        <v>471</v>
      </c>
      <c r="B15" t="s">
        <v>470</v>
      </c>
      <c r="C15" t="s">
        <v>9</v>
      </c>
      <c r="D15" s="32">
        <v>95</v>
      </c>
      <c r="E15" s="157">
        <v>150</v>
      </c>
      <c r="F15" s="32">
        <v>96</v>
      </c>
      <c r="G15" s="32">
        <f>SUM(D15:F15)-E15</f>
        <v>191</v>
      </c>
      <c r="J15" t="s">
        <v>360</v>
      </c>
      <c r="K15" t="s">
        <v>354</v>
      </c>
      <c r="L15" s="32">
        <v>72</v>
      </c>
      <c r="M15" s="32">
        <v>78</v>
      </c>
      <c r="N15" s="157">
        <v>150</v>
      </c>
      <c r="O15" s="32">
        <f>L15+M15</f>
        <v>150</v>
      </c>
    </row>
    <row r="16" spans="1:15" ht="12.75">
      <c r="A16" t="s">
        <v>392</v>
      </c>
      <c r="B16" t="s">
        <v>377</v>
      </c>
      <c r="C16" t="s">
        <v>9</v>
      </c>
      <c r="D16" s="32">
        <v>97</v>
      </c>
      <c r="E16" s="157">
        <v>150</v>
      </c>
      <c r="F16" s="157">
        <v>150</v>
      </c>
      <c r="G16" s="32">
        <f>SUM(D16:F16)-F16</f>
        <v>247</v>
      </c>
      <c r="J16" t="s">
        <v>334</v>
      </c>
      <c r="K16" t="s">
        <v>337</v>
      </c>
      <c r="L16" s="32">
        <v>87</v>
      </c>
      <c r="M16" s="32">
        <v>73</v>
      </c>
      <c r="N16" s="32">
        <v>77</v>
      </c>
      <c r="O16" s="32">
        <f>M16+N16</f>
        <v>150</v>
      </c>
    </row>
    <row r="17" spans="1:15" ht="12.75">
      <c r="A17" t="s">
        <v>426</v>
      </c>
      <c r="B17" t="s">
        <v>349</v>
      </c>
      <c r="C17" t="s">
        <v>9</v>
      </c>
      <c r="D17" s="32">
        <v>104</v>
      </c>
      <c r="E17" s="157">
        <v>150</v>
      </c>
      <c r="F17" s="157">
        <v>150</v>
      </c>
      <c r="G17" s="32">
        <f>SUM(D17:F17)-F17</f>
        <v>254</v>
      </c>
      <c r="J17" t="s">
        <v>461</v>
      </c>
      <c r="K17" t="s">
        <v>462</v>
      </c>
      <c r="L17" s="32">
        <v>73</v>
      </c>
      <c r="M17" s="32">
        <v>78</v>
      </c>
      <c r="N17" s="32">
        <v>73</v>
      </c>
      <c r="O17" s="32">
        <f>L17+M17</f>
        <v>151</v>
      </c>
    </row>
    <row r="18" spans="1:15" ht="12.75">
      <c r="A18" t="s">
        <v>483</v>
      </c>
      <c r="B18" t="s">
        <v>341</v>
      </c>
      <c r="C18" t="s">
        <v>4</v>
      </c>
      <c r="D18" s="32">
        <v>97</v>
      </c>
      <c r="E18" s="32">
        <v>96</v>
      </c>
      <c r="F18" s="32">
        <v>87</v>
      </c>
      <c r="G18" s="32">
        <f>SUM(D18:F18)-D18</f>
        <v>183</v>
      </c>
      <c r="J18" t="s">
        <v>468</v>
      </c>
      <c r="K18" t="s">
        <v>349</v>
      </c>
      <c r="L18" s="32">
        <v>72</v>
      </c>
      <c r="M18" s="32">
        <v>79</v>
      </c>
      <c r="N18" s="32">
        <v>79</v>
      </c>
      <c r="O18" s="32">
        <f>L18+M18</f>
        <v>151</v>
      </c>
    </row>
    <row r="19" spans="1:15" ht="12.75">
      <c r="A19" t="s">
        <v>440</v>
      </c>
      <c r="B19" t="s">
        <v>441</v>
      </c>
      <c r="C19" t="s">
        <v>4</v>
      </c>
      <c r="D19" s="32">
        <v>95</v>
      </c>
      <c r="E19" s="32">
        <v>101</v>
      </c>
      <c r="F19" s="32">
        <v>95</v>
      </c>
      <c r="G19" s="32">
        <f>SUM(D19:F19)-E19</f>
        <v>190</v>
      </c>
      <c r="J19" t="s">
        <v>408</v>
      </c>
      <c r="K19" t="s">
        <v>398</v>
      </c>
      <c r="L19" s="32">
        <v>77</v>
      </c>
      <c r="M19" s="32">
        <v>83</v>
      </c>
      <c r="N19" s="32">
        <v>74</v>
      </c>
      <c r="O19" s="32">
        <f>L19+N19</f>
        <v>151</v>
      </c>
    </row>
    <row r="20" spans="1:15" ht="12.75">
      <c r="A20" t="s">
        <v>339</v>
      </c>
      <c r="B20" t="s">
        <v>338</v>
      </c>
      <c r="C20" t="s">
        <v>4</v>
      </c>
      <c r="D20" s="32">
        <v>105</v>
      </c>
      <c r="E20" s="32">
        <v>98</v>
      </c>
      <c r="F20" s="32">
        <v>92</v>
      </c>
      <c r="G20" s="32">
        <f>SUM(D20:F20)-D20</f>
        <v>190</v>
      </c>
      <c r="J20" s="154" t="s">
        <v>350</v>
      </c>
      <c r="K20" s="154" t="s">
        <v>353</v>
      </c>
      <c r="L20" s="157">
        <v>150</v>
      </c>
      <c r="M20" s="32">
        <v>77</v>
      </c>
      <c r="N20" s="32">
        <v>74</v>
      </c>
      <c r="O20" s="32">
        <f>M20+N20</f>
        <v>151</v>
      </c>
    </row>
    <row r="21" spans="1:15" ht="12.75">
      <c r="A21" t="s">
        <v>461</v>
      </c>
      <c r="B21" t="s">
        <v>462</v>
      </c>
      <c r="C21" t="s">
        <v>4</v>
      </c>
      <c r="D21" s="32">
        <v>96</v>
      </c>
      <c r="E21" s="32">
        <v>100</v>
      </c>
      <c r="F21" s="32">
        <v>95</v>
      </c>
      <c r="G21" s="32">
        <f>SUM(D21:F21)-E21</f>
        <v>191</v>
      </c>
      <c r="J21" t="s">
        <v>440</v>
      </c>
      <c r="K21" t="s">
        <v>441</v>
      </c>
      <c r="L21" s="32">
        <v>73</v>
      </c>
      <c r="M21" s="32">
        <v>79</v>
      </c>
      <c r="N21" s="32">
        <v>73</v>
      </c>
      <c r="O21" s="32">
        <f>L21+M21</f>
        <v>152</v>
      </c>
    </row>
    <row r="22" spans="1:15" ht="12.75">
      <c r="A22" t="s">
        <v>379</v>
      </c>
      <c r="B22" t="s">
        <v>366</v>
      </c>
      <c r="C22" t="s">
        <v>4</v>
      </c>
      <c r="D22" s="32">
        <v>109</v>
      </c>
      <c r="E22" s="32">
        <v>100</v>
      </c>
      <c r="F22" s="32">
        <v>94</v>
      </c>
      <c r="G22" s="32">
        <f>SUM(D22:F22)-D22</f>
        <v>194</v>
      </c>
      <c r="J22" t="s">
        <v>364</v>
      </c>
      <c r="K22" t="s">
        <v>358</v>
      </c>
      <c r="L22" s="32">
        <v>74</v>
      </c>
      <c r="M22" s="157">
        <v>150</v>
      </c>
      <c r="N22" s="32">
        <v>79</v>
      </c>
      <c r="O22" s="32">
        <f>L22+N22</f>
        <v>153</v>
      </c>
    </row>
    <row r="23" spans="1:15" ht="12.75">
      <c r="A23" t="s">
        <v>334</v>
      </c>
      <c r="B23" t="s">
        <v>337</v>
      </c>
      <c r="C23" t="s">
        <v>4</v>
      </c>
      <c r="D23" s="32">
        <v>111</v>
      </c>
      <c r="E23" s="32">
        <v>98</v>
      </c>
      <c r="F23" s="32">
        <v>101</v>
      </c>
      <c r="G23" s="32">
        <f>SUM(D23:F23)-D23</f>
        <v>199</v>
      </c>
      <c r="J23" t="s">
        <v>471</v>
      </c>
      <c r="K23" t="s">
        <v>470</v>
      </c>
      <c r="L23" s="32">
        <v>76</v>
      </c>
      <c r="M23" s="157">
        <v>150</v>
      </c>
      <c r="N23" s="32">
        <v>77</v>
      </c>
      <c r="O23" s="32">
        <f>L23+N23</f>
        <v>153</v>
      </c>
    </row>
    <row r="24" spans="1:15" ht="12.75">
      <c r="A24" t="s">
        <v>408</v>
      </c>
      <c r="B24" t="s">
        <v>398</v>
      </c>
      <c r="C24" t="s">
        <v>4</v>
      </c>
      <c r="D24" s="32">
        <v>103</v>
      </c>
      <c r="E24" s="32">
        <v>109</v>
      </c>
      <c r="F24" s="32">
        <v>100</v>
      </c>
      <c r="G24" s="32">
        <f>SUM(D24:F24)-E24</f>
        <v>203</v>
      </c>
      <c r="J24" t="s">
        <v>362</v>
      </c>
      <c r="K24" t="s">
        <v>356</v>
      </c>
      <c r="L24" s="32">
        <v>79</v>
      </c>
      <c r="M24" s="32">
        <v>76</v>
      </c>
      <c r="N24" s="32">
        <v>79</v>
      </c>
      <c r="O24" s="32">
        <f>L24+M24</f>
        <v>155</v>
      </c>
    </row>
    <row r="25" spans="1:15" ht="12.75">
      <c r="A25" t="s">
        <v>365</v>
      </c>
      <c r="B25" t="s">
        <v>397</v>
      </c>
      <c r="C25" t="s">
        <v>4</v>
      </c>
      <c r="D25" s="32">
        <v>110</v>
      </c>
      <c r="E25" s="32">
        <v>108</v>
      </c>
      <c r="F25" s="32">
        <v>96</v>
      </c>
      <c r="G25" s="32">
        <f>SUM(D25:F25)-D25</f>
        <v>204</v>
      </c>
      <c r="J25" s="154" t="s">
        <v>363</v>
      </c>
      <c r="K25" s="154" t="s">
        <v>357</v>
      </c>
      <c r="L25" s="157">
        <v>150</v>
      </c>
      <c r="M25" s="32">
        <v>75</v>
      </c>
      <c r="N25" s="32">
        <v>82</v>
      </c>
      <c r="O25" s="32">
        <f>M25+N25</f>
        <v>157</v>
      </c>
    </row>
    <row r="26" spans="1:15" ht="12.75">
      <c r="A26" t="s">
        <v>484</v>
      </c>
      <c r="B26" t="s">
        <v>349</v>
      </c>
      <c r="C26" t="s">
        <v>4</v>
      </c>
      <c r="D26" s="32">
        <v>99</v>
      </c>
      <c r="E26" s="32">
        <v>106</v>
      </c>
      <c r="F26" s="157">
        <v>150</v>
      </c>
      <c r="G26" s="32">
        <f>SUM(D26:F26)-F26</f>
        <v>205</v>
      </c>
      <c r="J26" t="s">
        <v>467</v>
      </c>
      <c r="K26" t="s">
        <v>349</v>
      </c>
      <c r="L26" s="32">
        <v>76</v>
      </c>
      <c r="M26" s="32">
        <v>93</v>
      </c>
      <c r="N26" s="32">
        <v>82</v>
      </c>
      <c r="O26" s="32">
        <f>L26+N26</f>
        <v>158</v>
      </c>
    </row>
    <row r="27" spans="1:15" ht="12.75">
      <c r="A27" t="s">
        <v>427</v>
      </c>
      <c r="B27" t="s">
        <v>493</v>
      </c>
      <c r="C27" t="s">
        <v>4</v>
      </c>
      <c r="D27" s="32">
        <v>125</v>
      </c>
      <c r="E27" s="32">
        <v>105</v>
      </c>
      <c r="F27" s="32">
        <v>101</v>
      </c>
      <c r="G27" s="32">
        <f>SUM(D27:F27)-D27</f>
        <v>206</v>
      </c>
      <c r="J27" t="s">
        <v>484</v>
      </c>
      <c r="K27" t="s">
        <v>349</v>
      </c>
      <c r="L27" s="32">
        <v>76</v>
      </c>
      <c r="M27" s="32">
        <v>83</v>
      </c>
      <c r="N27" s="157">
        <v>150</v>
      </c>
      <c r="O27" s="32">
        <f>L27+M27</f>
        <v>159</v>
      </c>
    </row>
    <row r="28" spans="1:15" ht="12.75">
      <c r="A28" t="s">
        <v>409</v>
      </c>
      <c r="B28" t="s">
        <v>399</v>
      </c>
      <c r="C28" t="s">
        <v>4</v>
      </c>
      <c r="D28" s="32">
        <v>99</v>
      </c>
      <c r="E28" s="32">
        <v>108</v>
      </c>
      <c r="F28" s="157">
        <v>150</v>
      </c>
      <c r="G28" s="32">
        <f>SUM(D28:F28)-F28</f>
        <v>207</v>
      </c>
      <c r="J28" t="s">
        <v>346</v>
      </c>
      <c r="K28" t="s">
        <v>347</v>
      </c>
      <c r="L28" s="32">
        <v>80</v>
      </c>
      <c r="M28" s="32">
        <v>82</v>
      </c>
      <c r="N28" s="32">
        <v>79</v>
      </c>
      <c r="O28" s="32">
        <f>M28+N28</f>
        <v>161</v>
      </c>
    </row>
    <row r="29" spans="1:15" ht="12.75">
      <c r="A29" t="s">
        <v>467</v>
      </c>
      <c r="B29" t="s">
        <v>349</v>
      </c>
      <c r="C29" t="s">
        <v>4</v>
      </c>
      <c r="D29" s="32">
        <v>104</v>
      </c>
      <c r="E29" s="32">
        <v>121</v>
      </c>
      <c r="F29" s="32">
        <v>110</v>
      </c>
      <c r="G29" s="32">
        <f>SUM(D29:F29)-E29</f>
        <v>214</v>
      </c>
      <c r="J29" t="s">
        <v>383</v>
      </c>
      <c r="K29" t="s">
        <v>492</v>
      </c>
      <c r="L29" s="32">
        <v>88</v>
      </c>
      <c r="M29" s="32">
        <v>78</v>
      </c>
      <c r="N29" s="32">
        <v>91</v>
      </c>
      <c r="O29" s="32">
        <f>L29+M29</f>
        <v>166</v>
      </c>
    </row>
    <row r="30" spans="1:15" ht="12.75">
      <c r="A30" t="s">
        <v>447</v>
      </c>
      <c r="B30" t="s">
        <v>448</v>
      </c>
      <c r="C30" t="s">
        <v>4</v>
      </c>
      <c r="D30" s="32">
        <v>100</v>
      </c>
      <c r="E30" s="32">
        <v>117</v>
      </c>
      <c r="F30" s="157">
        <v>150</v>
      </c>
      <c r="G30" s="32">
        <f>SUM(D30:F30)-F30</f>
        <v>217</v>
      </c>
      <c r="J30" t="s">
        <v>447</v>
      </c>
      <c r="K30" t="s">
        <v>448</v>
      </c>
      <c r="L30" s="32">
        <v>75</v>
      </c>
      <c r="M30" s="32">
        <v>92</v>
      </c>
      <c r="N30" s="157">
        <v>150</v>
      </c>
      <c r="O30" s="32">
        <f>L30+M30</f>
        <v>167</v>
      </c>
    </row>
    <row r="31" spans="1:15" ht="12.75">
      <c r="A31" t="s">
        <v>383</v>
      </c>
      <c r="B31" t="s">
        <v>492</v>
      </c>
      <c r="C31" t="s">
        <v>4</v>
      </c>
      <c r="D31" s="32">
        <v>114</v>
      </c>
      <c r="E31" s="32">
        <v>104</v>
      </c>
      <c r="F31" s="32">
        <v>118</v>
      </c>
      <c r="G31" s="32">
        <f>SUM(D31:F31)-F31</f>
        <v>218</v>
      </c>
      <c r="J31" s="154" t="s">
        <v>422</v>
      </c>
      <c r="K31" s="154" t="s">
        <v>497</v>
      </c>
      <c r="L31" s="32">
        <v>150</v>
      </c>
      <c r="M31" s="157">
        <v>150</v>
      </c>
      <c r="N31" s="32">
        <v>76</v>
      </c>
      <c r="O31" s="32">
        <f>L31+N31</f>
        <v>226</v>
      </c>
    </row>
    <row r="32" spans="1:15" ht="12.75">
      <c r="A32" s="154" t="s">
        <v>422</v>
      </c>
      <c r="B32" s="154" t="s">
        <v>497</v>
      </c>
      <c r="C32" s="154" t="s">
        <v>4</v>
      </c>
      <c r="D32" s="157">
        <v>150</v>
      </c>
      <c r="E32" s="157">
        <v>150</v>
      </c>
      <c r="F32" s="32">
        <v>101</v>
      </c>
      <c r="G32" s="32">
        <f>SUM(D32:F32)-E32</f>
        <v>251</v>
      </c>
      <c r="J32" t="s">
        <v>392</v>
      </c>
      <c r="K32" t="s">
        <v>377</v>
      </c>
      <c r="L32" s="32">
        <v>80</v>
      </c>
      <c r="M32" s="157">
        <v>150</v>
      </c>
      <c r="N32" s="157">
        <v>150</v>
      </c>
      <c r="O32" s="32">
        <f aca="true" t="shared" si="0" ref="O32:O38">L32+M32</f>
        <v>230</v>
      </c>
    </row>
    <row r="33" spans="1:15" ht="12.75">
      <c r="A33" t="s">
        <v>382</v>
      </c>
      <c r="B33" t="s">
        <v>368</v>
      </c>
      <c r="C33" t="s">
        <v>4</v>
      </c>
      <c r="D33" s="32">
        <v>104</v>
      </c>
      <c r="E33" s="157">
        <v>150</v>
      </c>
      <c r="F33" s="157">
        <v>150</v>
      </c>
      <c r="G33" s="32">
        <f>SUM(D33:F33)-F33</f>
        <v>254</v>
      </c>
      <c r="J33" t="s">
        <v>382</v>
      </c>
      <c r="K33" t="s">
        <v>368</v>
      </c>
      <c r="L33" s="32">
        <v>82</v>
      </c>
      <c r="M33" s="157">
        <v>150</v>
      </c>
      <c r="N33" s="157">
        <v>150</v>
      </c>
      <c r="O33" s="32">
        <f t="shared" si="0"/>
        <v>232</v>
      </c>
    </row>
    <row r="34" spans="1:15" ht="12.75">
      <c r="A34" t="s">
        <v>485</v>
      </c>
      <c r="B34" t="s">
        <v>486</v>
      </c>
      <c r="C34" t="s">
        <v>4</v>
      </c>
      <c r="D34" s="32">
        <v>109</v>
      </c>
      <c r="E34" s="157">
        <v>150</v>
      </c>
      <c r="F34" s="157">
        <v>150</v>
      </c>
      <c r="G34" s="32">
        <f>SUM(D34:F34)-F34</f>
        <v>259</v>
      </c>
      <c r="J34" t="s">
        <v>426</v>
      </c>
      <c r="K34" t="s">
        <v>349</v>
      </c>
      <c r="L34" s="32">
        <v>86</v>
      </c>
      <c r="M34" s="157">
        <v>150</v>
      </c>
      <c r="N34" s="157">
        <v>150</v>
      </c>
      <c r="O34" s="32">
        <f t="shared" si="0"/>
        <v>236</v>
      </c>
    </row>
    <row r="35" spans="1:15" ht="12.75">
      <c r="A35" s="154" t="s">
        <v>380</v>
      </c>
      <c r="B35" s="154" t="s">
        <v>338</v>
      </c>
      <c r="C35" s="154" t="s">
        <v>4</v>
      </c>
      <c r="D35" s="157">
        <v>150</v>
      </c>
      <c r="E35" s="32">
        <v>119</v>
      </c>
      <c r="F35" s="157">
        <v>150</v>
      </c>
      <c r="G35" s="32">
        <f>SUM(D35:F35)-F35</f>
        <v>269</v>
      </c>
      <c r="J35" t="s">
        <v>485</v>
      </c>
      <c r="K35" t="s">
        <v>486</v>
      </c>
      <c r="L35" s="32">
        <v>88</v>
      </c>
      <c r="M35" s="157">
        <v>150</v>
      </c>
      <c r="N35" s="157">
        <v>150</v>
      </c>
      <c r="O35" s="32">
        <f t="shared" si="0"/>
        <v>238</v>
      </c>
    </row>
    <row r="36" spans="1:15" ht="12.75">
      <c r="A36" t="s">
        <v>494</v>
      </c>
      <c r="B36" t="s">
        <v>429</v>
      </c>
      <c r="C36" t="s">
        <v>4</v>
      </c>
      <c r="D36" s="32">
        <v>137</v>
      </c>
      <c r="E36" s="157">
        <v>150</v>
      </c>
      <c r="F36" s="157">
        <v>150</v>
      </c>
      <c r="G36" s="32">
        <f>SUM(D36:F36)-F36</f>
        <v>287</v>
      </c>
      <c r="J36" s="154" t="s">
        <v>380</v>
      </c>
      <c r="K36" s="154" t="s">
        <v>338</v>
      </c>
      <c r="L36" s="157">
        <v>150</v>
      </c>
      <c r="M36" s="32">
        <v>96</v>
      </c>
      <c r="N36" s="157">
        <v>150</v>
      </c>
      <c r="O36" s="32">
        <f t="shared" si="0"/>
        <v>246</v>
      </c>
    </row>
    <row r="37" spans="1:15" ht="12.75">
      <c r="A37" s="154" t="s">
        <v>350</v>
      </c>
      <c r="B37" s="154" t="s">
        <v>495</v>
      </c>
      <c r="C37" s="154" t="s">
        <v>4</v>
      </c>
      <c r="D37" s="157">
        <v>150</v>
      </c>
      <c r="E37" s="32">
        <v>150</v>
      </c>
      <c r="F37" s="157">
        <v>150</v>
      </c>
      <c r="G37" s="32">
        <f>SUM(D37:F37)-F37</f>
        <v>300</v>
      </c>
      <c r="J37" t="s">
        <v>494</v>
      </c>
      <c r="K37" t="s">
        <v>429</v>
      </c>
      <c r="L37" s="32">
        <v>101</v>
      </c>
      <c r="M37" s="157">
        <v>150</v>
      </c>
      <c r="N37" s="157">
        <v>150</v>
      </c>
      <c r="O37" s="32">
        <f t="shared" si="0"/>
        <v>251</v>
      </c>
    </row>
    <row r="38" spans="10:15" ht="12.75">
      <c r="J38" s="154" t="s">
        <v>496</v>
      </c>
      <c r="K38" s="154" t="s">
        <v>495</v>
      </c>
      <c r="L38" s="157">
        <v>150</v>
      </c>
      <c r="M38" s="32">
        <v>114</v>
      </c>
      <c r="N38" s="157">
        <v>150</v>
      </c>
      <c r="O38" s="32">
        <f t="shared" si="0"/>
        <v>264</v>
      </c>
    </row>
    <row r="50" ht="12.75">
      <c r="H50">
        <v>5</v>
      </c>
    </row>
    <row r="51" ht="12.75">
      <c r="H51">
        <v>5</v>
      </c>
    </row>
    <row r="52" ht="12.75">
      <c r="H52">
        <v>4</v>
      </c>
    </row>
    <row r="53" ht="12.75">
      <c r="H53">
        <v>5</v>
      </c>
    </row>
    <row r="54" ht="12.75">
      <c r="H54">
        <v>3</v>
      </c>
    </row>
    <row r="55" ht="12.75">
      <c r="H55">
        <v>5</v>
      </c>
    </row>
    <row r="56" ht="12.75">
      <c r="H56">
        <v>5</v>
      </c>
    </row>
    <row r="57" ht="12.75">
      <c r="H57">
        <v>5</v>
      </c>
    </row>
    <row r="58" ht="12.75">
      <c r="H58">
        <v>3</v>
      </c>
    </row>
    <row r="59" ht="12.75">
      <c r="H59">
        <v>5</v>
      </c>
    </row>
    <row r="60" ht="12.75">
      <c r="H60">
        <v>6</v>
      </c>
    </row>
    <row r="61" ht="12.75">
      <c r="H61">
        <v>7</v>
      </c>
    </row>
    <row r="62" ht="12.75">
      <c r="H62">
        <v>5</v>
      </c>
    </row>
    <row r="63" ht="12.75">
      <c r="H63">
        <v>5</v>
      </c>
    </row>
    <row r="64" ht="12.75">
      <c r="H64">
        <v>5</v>
      </c>
    </row>
    <row r="65" ht="12.75">
      <c r="H65">
        <v>5</v>
      </c>
    </row>
    <row r="66" ht="12.75">
      <c r="H66">
        <v>4</v>
      </c>
    </row>
    <row r="67" ht="12.75">
      <c r="H67">
        <v>5</v>
      </c>
    </row>
    <row r="68" ht="12.75">
      <c r="H68">
        <f>SUM(H50:H67)</f>
        <v>87</v>
      </c>
    </row>
  </sheetData>
  <sheetProtection/>
  <mergeCells count="3">
    <mergeCell ref="A1:G1"/>
    <mergeCell ref="J1:O1"/>
    <mergeCell ref="J3:K3"/>
  </mergeCells>
  <printOptions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J44" sqref="J44:N44"/>
    </sheetView>
  </sheetViews>
  <sheetFormatPr defaultColWidth="9.140625" defaultRowHeight="12.75"/>
  <cols>
    <col min="1" max="1" width="10.421875" style="0" customWidth="1"/>
    <col min="7" max="7" width="10.28125" style="0" bestFit="1" customWidth="1"/>
    <col min="10" max="10" width="10.57421875" style="0" customWidth="1"/>
    <col min="15" max="15" width="10.28125" style="0" bestFit="1" customWidth="1"/>
  </cols>
  <sheetData>
    <row r="1" spans="1:15" ht="12.75">
      <c r="A1" s="201" t="s">
        <v>475</v>
      </c>
      <c r="B1" s="202"/>
      <c r="C1" s="202"/>
      <c r="D1" s="202"/>
      <c r="E1" s="202"/>
      <c r="F1" s="202"/>
      <c r="G1" s="203"/>
      <c r="J1" s="204" t="s">
        <v>476</v>
      </c>
      <c r="K1" s="205"/>
      <c r="L1" s="205"/>
      <c r="M1" s="205"/>
      <c r="N1" s="205"/>
      <c r="O1" s="206"/>
    </row>
    <row r="2" spans="1:15" ht="13.5" thickBot="1">
      <c r="A2" s="134" t="s">
        <v>335</v>
      </c>
      <c r="B2" s="135" t="s">
        <v>336</v>
      </c>
      <c r="C2" s="135" t="s">
        <v>2</v>
      </c>
      <c r="D2" s="136" t="s">
        <v>43</v>
      </c>
      <c r="E2" s="136" t="s">
        <v>482</v>
      </c>
      <c r="F2" s="136" t="s">
        <v>465</v>
      </c>
      <c r="G2" s="137" t="s">
        <v>414</v>
      </c>
      <c r="J2" s="134" t="s">
        <v>335</v>
      </c>
      <c r="K2" s="135" t="s">
        <v>336</v>
      </c>
      <c r="L2" s="136" t="s">
        <v>43</v>
      </c>
      <c r="M2" s="136" t="s">
        <v>482</v>
      </c>
      <c r="N2" s="136" t="s">
        <v>465</v>
      </c>
      <c r="O2" s="137" t="s">
        <v>414</v>
      </c>
    </row>
    <row r="3" spans="1:15" ht="12.75">
      <c r="A3" s="125" t="s">
        <v>481</v>
      </c>
      <c r="B3" s="125" t="s">
        <v>353</v>
      </c>
      <c r="C3" s="125" t="s">
        <v>9</v>
      </c>
      <c r="D3" s="125">
        <v>89</v>
      </c>
      <c r="E3" s="125">
        <v>95</v>
      </c>
      <c r="F3" s="125">
        <v>74</v>
      </c>
      <c r="G3" s="125">
        <f>D3+F3</f>
        <v>163</v>
      </c>
      <c r="J3" s="207" t="s">
        <v>478</v>
      </c>
      <c r="K3" s="208"/>
      <c r="L3" s="149">
        <v>72</v>
      </c>
      <c r="M3" s="149">
        <v>71</v>
      </c>
      <c r="N3" s="59">
        <v>71</v>
      </c>
      <c r="O3" s="125"/>
    </row>
    <row r="4" spans="1:15" ht="12.75">
      <c r="A4" s="76" t="s">
        <v>360</v>
      </c>
      <c r="B4" s="76" t="s">
        <v>354</v>
      </c>
      <c r="C4" s="76" t="s">
        <v>9</v>
      </c>
      <c r="D4" s="76">
        <v>84</v>
      </c>
      <c r="E4" s="76">
        <v>85</v>
      </c>
      <c r="F4" s="76">
        <v>86</v>
      </c>
      <c r="G4" s="125">
        <f>D4+E4</f>
        <v>169</v>
      </c>
      <c r="J4" s="76" t="s">
        <v>481</v>
      </c>
      <c r="K4" s="76" t="s">
        <v>353</v>
      </c>
      <c r="L4" s="76">
        <v>78</v>
      </c>
      <c r="M4" s="76">
        <v>84</v>
      </c>
      <c r="N4" s="76">
        <v>62</v>
      </c>
      <c r="O4" s="76">
        <f>L4+N4</f>
        <v>140</v>
      </c>
    </row>
    <row r="5" spans="1:15" ht="12.75">
      <c r="A5" s="116" t="s">
        <v>425</v>
      </c>
      <c r="B5" s="116" t="s">
        <v>349</v>
      </c>
      <c r="C5" s="116" t="s">
        <v>9</v>
      </c>
      <c r="D5" s="76"/>
      <c r="E5" s="76">
        <v>83</v>
      </c>
      <c r="F5" s="76">
        <v>87</v>
      </c>
      <c r="G5" s="125">
        <f>E5+F5</f>
        <v>170</v>
      </c>
      <c r="J5" s="76" t="s">
        <v>424</v>
      </c>
      <c r="K5" s="76" t="s">
        <v>479</v>
      </c>
      <c r="L5" s="76">
        <v>73</v>
      </c>
      <c r="M5" s="76">
        <v>76</v>
      </c>
      <c r="N5" s="76">
        <v>69</v>
      </c>
      <c r="O5" s="76">
        <f>L5+N5</f>
        <v>142</v>
      </c>
    </row>
    <row r="6" spans="1:15" ht="12.75">
      <c r="A6" s="76" t="s">
        <v>424</v>
      </c>
      <c r="B6" s="76" t="s">
        <v>479</v>
      </c>
      <c r="C6" s="76" t="s">
        <v>9</v>
      </c>
      <c r="D6" s="76">
        <v>84</v>
      </c>
      <c r="E6" s="76">
        <v>87</v>
      </c>
      <c r="F6" s="76">
        <v>80</v>
      </c>
      <c r="G6" s="125">
        <f>D6+E6</f>
        <v>171</v>
      </c>
      <c r="J6" s="116" t="s">
        <v>484</v>
      </c>
      <c r="K6" s="116" t="s">
        <v>349</v>
      </c>
      <c r="L6" s="76"/>
      <c r="M6" s="76">
        <v>71</v>
      </c>
      <c r="N6" s="76">
        <v>73</v>
      </c>
      <c r="O6" s="76">
        <f>M6+N6</f>
        <v>144</v>
      </c>
    </row>
    <row r="7" spans="1:15" ht="12.75">
      <c r="A7" s="76" t="s">
        <v>346</v>
      </c>
      <c r="B7" s="76" t="s">
        <v>347</v>
      </c>
      <c r="C7" s="76" t="s">
        <v>9</v>
      </c>
      <c r="D7" s="76">
        <v>92</v>
      </c>
      <c r="E7" s="76">
        <v>85</v>
      </c>
      <c r="F7" s="76">
        <v>97</v>
      </c>
      <c r="G7" s="125">
        <f>D7+E7</f>
        <v>177</v>
      </c>
      <c r="J7" s="76" t="s">
        <v>447</v>
      </c>
      <c r="K7" s="76" t="s">
        <v>448</v>
      </c>
      <c r="L7" s="76">
        <v>73</v>
      </c>
      <c r="M7" s="76">
        <v>82</v>
      </c>
      <c r="N7" s="76">
        <v>72</v>
      </c>
      <c r="O7" s="76">
        <f>L7+N7</f>
        <v>145</v>
      </c>
    </row>
    <row r="8" spans="1:15" ht="12.75">
      <c r="A8" s="76" t="s">
        <v>468</v>
      </c>
      <c r="B8" s="76" t="s">
        <v>349</v>
      </c>
      <c r="C8" s="76" t="s">
        <v>9</v>
      </c>
      <c r="D8" s="76">
        <v>100</v>
      </c>
      <c r="E8" s="76">
        <v>84</v>
      </c>
      <c r="F8" s="76">
        <v>93</v>
      </c>
      <c r="G8" s="125">
        <f>E8+F8</f>
        <v>177</v>
      </c>
      <c r="J8" s="116" t="s">
        <v>425</v>
      </c>
      <c r="K8" s="116" t="s">
        <v>349</v>
      </c>
      <c r="L8" s="76"/>
      <c r="M8" s="76">
        <v>71</v>
      </c>
      <c r="N8" s="76">
        <v>76</v>
      </c>
      <c r="O8" s="76">
        <f>M8+N8</f>
        <v>147</v>
      </c>
    </row>
    <row r="9" spans="1:15" ht="12.75">
      <c r="A9" s="76" t="s">
        <v>363</v>
      </c>
      <c r="B9" s="76" t="s">
        <v>357</v>
      </c>
      <c r="C9" s="76" t="s">
        <v>9</v>
      </c>
      <c r="D9" s="76">
        <v>97</v>
      </c>
      <c r="E9" s="76">
        <v>88</v>
      </c>
      <c r="F9" s="76">
        <v>93</v>
      </c>
      <c r="G9" s="125">
        <f>E9+F9</f>
        <v>181</v>
      </c>
      <c r="J9" s="76" t="s">
        <v>363</v>
      </c>
      <c r="K9" s="76" t="s">
        <v>357</v>
      </c>
      <c r="L9" s="76">
        <v>78</v>
      </c>
      <c r="M9" s="76">
        <v>72</v>
      </c>
      <c r="N9" s="76">
        <v>77</v>
      </c>
      <c r="O9" s="76">
        <f>M9+N9</f>
        <v>149</v>
      </c>
    </row>
    <row r="10" spans="1:15" ht="12.75">
      <c r="A10" s="76" t="s">
        <v>471</v>
      </c>
      <c r="B10" s="76" t="s">
        <v>470</v>
      </c>
      <c r="C10" s="76" t="s">
        <v>9</v>
      </c>
      <c r="D10" s="76">
        <v>100</v>
      </c>
      <c r="E10" s="76">
        <v>87</v>
      </c>
      <c r="F10" s="76">
        <v>103</v>
      </c>
      <c r="G10" s="125">
        <f>D10+E10</f>
        <v>187</v>
      </c>
      <c r="J10" s="76" t="s">
        <v>480</v>
      </c>
      <c r="K10" s="76" t="s">
        <v>473</v>
      </c>
      <c r="L10" s="76">
        <v>82</v>
      </c>
      <c r="M10" s="76">
        <v>72</v>
      </c>
      <c r="N10" s="76">
        <v>78</v>
      </c>
      <c r="O10" s="76">
        <f>M10+N10</f>
        <v>150</v>
      </c>
    </row>
    <row r="11" spans="1:15" ht="12.75">
      <c r="A11" s="116" t="s">
        <v>471</v>
      </c>
      <c r="B11" s="116" t="s">
        <v>487</v>
      </c>
      <c r="C11" s="116" t="s">
        <v>9</v>
      </c>
      <c r="D11" s="76"/>
      <c r="E11" s="76">
        <v>98</v>
      </c>
      <c r="F11" s="76">
        <v>90</v>
      </c>
      <c r="G11" s="125">
        <f>E11+F11</f>
        <v>188</v>
      </c>
      <c r="J11" s="76" t="s">
        <v>408</v>
      </c>
      <c r="K11" s="76" t="s">
        <v>398</v>
      </c>
      <c r="L11" s="76">
        <v>76</v>
      </c>
      <c r="M11" s="76">
        <v>81</v>
      </c>
      <c r="N11" s="76">
        <v>74</v>
      </c>
      <c r="O11" s="76">
        <f>L11+N11</f>
        <v>150</v>
      </c>
    </row>
    <row r="12" spans="1:15" ht="12.75">
      <c r="A12" s="76" t="s">
        <v>351</v>
      </c>
      <c r="B12" s="76" t="s">
        <v>352</v>
      </c>
      <c r="C12" s="76" t="s">
        <v>9</v>
      </c>
      <c r="D12" s="76">
        <v>91</v>
      </c>
      <c r="E12" s="76"/>
      <c r="F12" s="76">
        <v>97</v>
      </c>
      <c r="G12" s="125">
        <f>D12+F12</f>
        <v>188</v>
      </c>
      <c r="J12" s="76" t="s">
        <v>379</v>
      </c>
      <c r="K12" s="76" t="s">
        <v>366</v>
      </c>
      <c r="L12" s="76">
        <v>78</v>
      </c>
      <c r="M12" s="76">
        <v>92</v>
      </c>
      <c r="N12" s="76">
        <v>73</v>
      </c>
      <c r="O12" s="76">
        <f>L12+N12</f>
        <v>151</v>
      </c>
    </row>
    <row r="13" spans="1:15" ht="12.75">
      <c r="A13" s="76" t="s">
        <v>480</v>
      </c>
      <c r="B13" s="76" t="s">
        <v>473</v>
      </c>
      <c r="C13" s="76" t="s">
        <v>9</v>
      </c>
      <c r="D13" s="76">
        <v>101</v>
      </c>
      <c r="E13" s="76">
        <v>91</v>
      </c>
      <c r="F13" s="76">
        <v>97</v>
      </c>
      <c r="G13" s="125">
        <f>E13+F13</f>
        <v>188</v>
      </c>
      <c r="J13" s="76" t="s">
        <v>365</v>
      </c>
      <c r="K13" s="76" t="s">
        <v>397</v>
      </c>
      <c r="L13" s="76">
        <v>76</v>
      </c>
      <c r="M13" s="76">
        <v>75</v>
      </c>
      <c r="N13" s="76">
        <v>76</v>
      </c>
      <c r="O13" s="76">
        <f>M13+N13</f>
        <v>151</v>
      </c>
    </row>
    <row r="14" spans="1:15" ht="12.75">
      <c r="A14" s="76" t="s">
        <v>339</v>
      </c>
      <c r="B14" s="76" t="s">
        <v>338</v>
      </c>
      <c r="C14" s="76" t="s">
        <v>9</v>
      </c>
      <c r="D14" s="76">
        <v>109</v>
      </c>
      <c r="E14" s="76">
        <v>93</v>
      </c>
      <c r="F14" s="76">
        <v>101</v>
      </c>
      <c r="G14" s="125">
        <f>E14+F14</f>
        <v>194</v>
      </c>
      <c r="J14" s="76" t="s">
        <v>346</v>
      </c>
      <c r="K14" s="76" t="s">
        <v>347</v>
      </c>
      <c r="L14" s="76">
        <v>79</v>
      </c>
      <c r="M14" s="76">
        <v>72</v>
      </c>
      <c r="N14" s="76">
        <v>84</v>
      </c>
      <c r="O14" s="76">
        <f>L14+M14</f>
        <v>151</v>
      </c>
    </row>
    <row r="15" spans="1:15" ht="12.75">
      <c r="A15" s="116" t="s">
        <v>392</v>
      </c>
      <c r="B15" s="116" t="s">
        <v>377</v>
      </c>
      <c r="C15" s="116" t="s">
        <v>9</v>
      </c>
      <c r="D15" s="76"/>
      <c r="E15" s="76">
        <v>94</v>
      </c>
      <c r="F15" s="76">
        <v>102</v>
      </c>
      <c r="G15" s="125">
        <f>E15+F15</f>
        <v>196</v>
      </c>
      <c r="J15" s="76" t="s">
        <v>440</v>
      </c>
      <c r="K15" s="76" t="s">
        <v>441</v>
      </c>
      <c r="L15" s="76">
        <v>72</v>
      </c>
      <c r="M15" s="76">
        <v>79</v>
      </c>
      <c r="N15" s="76"/>
      <c r="O15" s="76">
        <f>L15+M15</f>
        <v>151</v>
      </c>
    </row>
    <row r="16" spans="1:15" ht="12.75">
      <c r="A16" s="76" t="s">
        <v>483</v>
      </c>
      <c r="B16" s="76" t="s">
        <v>341</v>
      </c>
      <c r="C16" s="76" t="s">
        <v>9</v>
      </c>
      <c r="D16" s="76">
        <v>99</v>
      </c>
      <c r="E16" s="76">
        <v>100</v>
      </c>
      <c r="F16" s="76"/>
      <c r="G16" s="125">
        <f>D16+E16</f>
        <v>199</v>
      </c>
      <c r="J16" s="116" t="s">
        <v>471</v>
      </c>
      <c r="K16" s="116" t="s">
        <v>487</v>
      </c>
      <c r="L16" s="76"/>
      <c r="M16" s="76">
        <v>80</v>
      </c>
      <c r="N16" s="76">
        <v>72</v>
      </c>
      <c r="O16" s="76">
        <f>M16+N16</f>
        <v>152</v>
      </c>
    </row>
    <row r="17" spans="1:15" ht="12.75">
      <c r="A17" s="116" t="s">
        <v>361</v>
      </c>
      <c r="B17" s="116" t="s">
        <v>355</v>
      </c>
      <c r="C17" s="116" t="s">
        <v>9</v>
      </c>
      <c r="D17" s="117">
        <v>150</v>
      </c>
      <c r="E17" s="76">
        <v>88</v>
      </c>
      <c r="F17" s="76"/>
      <c r="G17" s="125">
        <f>D17+E17</f>
        <v>238</v>
      </c>
      <c r="J17" s="76" t="s">
        <v>468</v>
      </c>
      <c r="K17" s="76" t="s">
        <v>349</v>
      </c>
      <c r="L17" s="76">
        <v>88</v>
      </c>
      <c r="M17" s="76">
        <v>72</v>
      </c>
      <c r="N17" s="76">
        <v>81</v>
      </c>
      <c r="O17" s="76">
        <f>M17+N17</f>
        <v>153</v>
      </c>
    </row>
    <row r="18" spans="1:15" ht="12.75">
      <c r="A18" s="76" t="s">
        <v>362</v>
      </c>
      <c r="B18" s="76" t="s">
        <v>372</v>
      </c>
      <c r="C18" s="76" t="s">
        <v>9</v>
      </c>
      <c r="D18" s="76">
        <v>93</v>
      </c>
      <c r="E18" s="76"/>
      <c r="F18" s="117">
        <v>150</v>
      </c>
      <c r="G18" s="125">
        <f>D18+F18</f>
        <v>243</v>
      </c>
      <c r="J18" s="76" t="s">
        <v>360</v>
      </c>
      <c r="K18" s="76" t="s">
        <v>354</v>
      </c>
      <c r="L18" s="76">
        <v>76</v>
      </c>
      <c r="M18" s="76">
        <v>77</v>
      </c>
      <c r="N18" s="76">
        <v>77</v>
      </c>
      <c r="O18" s="76">
        <f>L18+M18</f>
        <v>153</v>
      </c>
    </row>
    <row r="19" spans="1:15" ht="12.75">
      <c r="A19" s="116" t="s">
        <v>384</v>
      </c>
      <c r="B19" s="116" t="s">
        <v>345</v>
      </c>
      <c r="C19" s="116" t="s">
        <v>9</v>
      </c>
      <c r="D19" s="117">
        <v>150</v>
      </c>
      <c r="E19" s="76"/>
      <c r="F19" s="76">
        <v>95</v>
      </c>
      <c r="G19" s="125">
        <f>D19+F19</f>
        <v>245</v>
      </c>
      <c r="J19" s="76" t="s">
        <v>351</v>
      </c>
      <c r="K19" s="76" t="s">
        <v>352</v>
      </c>
      <c r="L19" s="76">
        <v>74</v>
      </c>
      <c r="M19" s="76"/>
      <c r="N19" s="76">
        <v>80</v>
      </c>
      <c r="O19" s="76">
        <f>L19+N19</f>
        <v>154</v>
      </c>
    </row>
    <row r="20" spans="1:15" ht="12.75">
      <c r="A20" s="116" t="s">
        <v>362</v>
      </c>
      <c r="B20" s="116" t="s">
        <v>356</v>
      </c>
      <c r="C20" s="116" t="s">
        <v>9</v>
      </c>
      <c r="D20" s="117">
        <v>150</v>
      </c>
      <c r="E20" s="76"/>
      <c r="F20" s="76">
        <v>95</v>
      </c>
      <c r="G20" s="125">
        <f>D20+F20</f>
        <v>245</v>
      </c>
      <c r="J20" s="76" t="s">
        <v>445</v>
      </c>
      <c r="K20" s="76" t="s">
        <v>446</v>
      </c>
      <c r="L20" s="76">
        <v>79</v>
      </c>
      <c r="M20" s="76">
        <v>75</v>
      </c>
      <c r="N20" s="76"/>
      <c r="O20" s="76">
        <f>L20+M20</f>
        <v>154</v>
      </c>
    </row>
    <row r="21" spans="1:15" ht="12.75">
      <c r="A21" s="76" t="s">
        <v>433</v>
      </c>
      <c r="B21" s="76" t="s">
        <v>434</v>
      </c>
      <c r="C21" s="76" t="s">
        <v>9</v>
      </c>
      <c r="D21" s="76">
        <v>102</v>
      </c>
      <c r="E21" s="76"/>
      <c r="F21" s="117">
        <v>150</v>
      </c>
      <c r="G21" s="125">
        <f>D21+F21</f>
        <v>252</v>
      </c>
      <c r="J21" s="116" t="s">
        <v>334</v>
      </c>
      <c r="K21" s="116" t="s">
        <v>337</v>
      </c>
      <c r="L21" s="76"/>
      <c r="M21" s="76">
        <v>75</v>
      </c>
      <c r="N21" s="76">
        <v>80</v>
      </c>
      <c r="O21" s="76">
        <f>M21+N21</f>
        <v>155</v>
      </c>
    </row>
    <row r="22" spans="1:15" ht="12.75">
      <c r="A22" s="116" t="s">
        <v>484</v>
      </c>
      <c r="B22" s="116" t="s">
        <v>349</v>
      </c>
      <c r="C22" s="116" t="s">
        <v>4</v>
      </c>
      <c r="D22" s="76"/>
      <c r="E22" s="76">
        <v>96</v>
      </c>
      <c r="F22" s="76">
        <v>97</v>
      </c>
      <c r="G22" s="125">
        <f>E22+F22</f>
        <v>193</v>
      </c>
      <c r="J22" s="76" t="s">
        <v>471</v>
      </c>
      <c r="K22" s="76" t="s">
        <v>470</v>
      </c>
      <c r="L22" s="76">
        <v>85</v>
      </c>
      <c r="M22" s="76">
        <v>71</v>
      </c>
      <c r="N22" s="76">
        <v>86</v>
      </c>
      <c r="O22" s="76">
        <f>L22+M22</f>
        <v>156</v>
      </c>
    </row>
    <row r="23" spans="1:15" ht="12.75">
      <c r="A23" s="76" t="s">
        <v>440</v>
      </c>
      <c r="B23" s="76" t="s">
        <v>441</v>
      </c>
      <c r="C23" s="76" t="s">
        <v>4</v>
      </c>
      <c r="D23" s="76">
        <v>93</v>
      </c>
      <c r="E23" s="76">
        <v>100</v>
      </c>
      <c r="F23" s="76"/>
      <c r="G23" s="125">
        <f>D23+E23</f>
        <v>193</v>
      </c>
      <c r="J23" s="76" t="s">
        <v>339</v>
      </c>
      <c r="K23" s="76" t="s">
        <v>338</v>
      </c>
      <c r="L23" s="76">
        <v>91</v>
      </c>
      <c r="M23" s="76">
        <v>75</v>
      </c>
      <c r="N23" s="76">
        <v>83</v>
      </c>
      <c r="O23" s="76">
        <f>M23+N23</f>
        <v>158</v>
      </c>
    </row>
    <row r="24" spans="1:15" ht="12.75">
      <c r="A24" s="76" t="s">
        <v>408</v>
      </c>
      <c r="B24" s="76" t="s">
        <v>398</v>
      </c>
      <c r="C24" s="76" t="s">
        <v>4</v>
      </c>
      <c r="D24" s="76">
        <v>99</v>
      </c>
      <c r="E24" s="76">
        <v>104</v>
      </c>
      <c r="F24" s="76">
        <v>97</v>
      </c>
      <c r="G24" s="125">
        <f>D24+F24</f>
        <v>196</v>
      </c>
      <c r="J24" s="76" t="s">
        <v>467</v>
      </c>
      <c r="K24" s="76" t="s">
        <v>349</v>
      </c>
      <c r="L24" s="76">
        <v>83</v>
      </c>
      <c r="M24" s="76">
        <v>76</v>
      </c>
      <c r="N24" s="76">
        <v>89</v>
      </c>
      <c r="O24" s="76">
        <f>L24+M24</f>
        <v>159</v>
      </c>
    </row>
    <row r="25" spans="1:15" ht="12.75">
      <c r="A25" s="76" t="s">
        <v>447</v>
      </c>
      <c r="B25" s="76" t="s">
        <v>448</v>
      </c>
      <c r="C25" s="76" t="s">
        <v>4</v>
      </c>
      <c r="D25" s="76">
        <v>99</v>
      </c>
      <c r="E25" s="76">
        <v>108</v>
      </c>
      <c r="F25" s="76">
        <v>98</v>
      </c>
      <c r="G25" s="125">
        <f>D25+F25</f>
        <v>197</v>
      </c>
      <c r="J25" s="116" t="s">
        <v>485</v>
      </c>
      <c r="K25" s="116" t="s">
        <v>486</v>
      </c>
      <c r="L25" s="76"/>
      <c r="M25" s="76">
        <v>72</v>
      </c>
      <c r="N25" s="76">
        <v>87</v>
      </c>
      <c r="O25" s="76">
        <f>M25+N25</f>
        <v>159</v>
      </c>
    </row>
    <row r="26" spans="1:15" ht="12.75">
      <c r="A26" s="116" t="s">
        <v>334</v>
      </c>
      <c r="B26" s="116" t="s">
        <v>337</v>
      </c>
      <c r="C26" s="116" t="s">
        <v>4</v>
      </c>
      <c r="D26" s="76"/>
      <c r="E26" s="76">
        <v>96</v>
      </c>
      <c r="F26" s="76">
        <v>102</v>
      </c>
      <c r="G26" s="125">
        <f>E26+F26</f>
        <v>198</v>
      </c>
      <c r="J26" s="116" t="s">
        <v>409</v>
      </c>
      <c r="K26" s="116" t="s">
        <v>399</v>
      </c>
      <c r="L26" s="76"/>
      <c r="M26" s="76">
        <v>85</v>
      </c>
      <c r="N26" s="76">
        <v>76</v>
      </c>
      <c r="O26" s="76">
        <f>M26+N26</f>
        <v>161</v>
      </c>
    </row>
    <row r="27" spans="1:15" ht="12.75">
      <c r="A27" s="76" t="s">
        <v>379</v>
      </c>
      <c r="B27" s="76" t="s">
        <v>366</v>
      </c>
      <c r="C27" s="76" t="s">
        <v>4</v>
      </c>
      <c r="D27" s="76">
        <v>103</v>
      </c>
      <c r="E27" s="76">
        <v>117</v>
      </c>
      <c r="F27" s="76">
        <v>98</v>
      </c>
      <c r="G27" s="125">
        <f>D27+F27</f>
        <v>201</v>
      </c>
      <c r="J27" s="76" t="s">
        <v>389</v>
      </c>
      <c r="K27" s="76" t="s">
        <v>375</v>
      </c>
      <c r="L27" s="76">
        <v>78</v>
      </c>
      <c r="M27" s="76">
        <v>84</v>
      </c>
      <c r="N27" s="76"/>
      <c r="O27" s="76">
        <f>L27+M27</f>
        <v>162</v>
      </c>
    </row>
    <row r="28" spans="1:15" ht="12.75">
      <c r="A28" s="116" t="s">
        <v>485</v>
      </c>
      <c r="B28" s="116" t="s">
        <v>486</v>
      </c>
      <c r="C28" s="116" t="s">
        <v>4</v>
      </c>
      <c r="D28" s="76"/>
      <c r="E28" s="76">
        <v>93</v>
      </c>
      <c r="F28" s="76">
        <v>108</v>
      </c>
      <c r="G28" s="125">
        <f>E28+F28</f>
        <v>201</v>
      </c>
      <c r="J28" s="116" t="s">
        <v>392</v>
      </c>
      <c r="K28" s="116" t="s">
        <v>377</v>
      </c>
      <c r="L28" s="76"/>
      <c r="M28" s="76">
        <v>77</v>
      </c>
      <c r="N28" s="76">
        <v>85</v>
      </c>
      <c r="O28" s="76">
        <f>M28+N28</f>
        <v>162</v>
      </c>
    </row>
    <row r="29" spans="1:15" ht="12.75">
      <c r="A29" s="76" t="s">
        <v>467</v>
      </c>
      <c r="B29" s="76" t="s">
        <v>349</v>
      </c>
      <c r="C29" s="76" t="s">
        <v>4</v>
      </c>
      <c r="D29" s="76">
        <v>105</v>
      </c>
      <c r="E29" s="76">
        <v>98</v>
      </c>
      <c r="F29" s="76">
        <v>110</v>
      </c>
      <c r="G29" s="125">
        <f>D29+E29</f>
        <v>203</v>
      </c>
      <c r="J29" s="76" t="s">
        <v>483</v>
      </c>
      <c r="K29" s="76" t="s">
        <v>341</v>
      </c>
      <c r="L29" s="76">
        <v>83</v>
      </c>
      <c r="M29" s="76">
        <v>84</v>
      </c>
      <c r="N29" s="76"/>
      <c r="O29" s="76">
        <f>L29+M29</f>
        <v>167</v>
      </c>
    </row>
    <row r="30" spans="1:15" ht="12.75">
      <c r="A30" s="76" t="s">
        <v>389</v>
      </c>
      <c r="B30" s="76" t="s">
        <v>375</v>
      </c>
      <c r="C30" s="76" t="s">
        <v>4</v>
      </c>
      <c r="D30" s="76">
        <v>98</v>
      </c>
      <c r="E30" s="76">
        <v>108</v>
      </c>
      <c r="F30" s="76"/>
      <c r="G30" s="125">
        <f>D30+E30</f>
        <v>206</v>
      </c>
      <c r="J30" s="76" t="s">
        <v>427</v>
      </c>
      <c r="K30" s="76" t="s">
        <v>428</v>
      </c>
      <c r="L30" s="76">
        <v>81</v>
      </c>
      <c r="M30" s="76"/>
      <c r="N30" s="76">
        <v>89</v>
      </c>
      <c r="O30" s="76">
        <f>L30+N30</f>
        <v>170</v>
      </c>
    </row>
    <row r="31" spans="1:15" ht="12.75">
      <c r="A31" s="76" t="s">
        <v>365</v>
      </c>
      <c r="B31" s="76" t="s">
        <v>397</v>
      </c>
      <c r="C31" s="76" t="s">
        <v>4</v>
      </c>
      <c r="D31" s="76">
        <v>106</v>
      </c>
      <c r="E31" s="76">
        <v>105</v>
      </c>
      <c r="F31" s="76">
        <v>106</v>
      </c>
      <c r="G31" s="125">
        <f>E31+F31</f>
        <v>211</v>
      </c>
      <c r="J31" s="116" t="s">
        <v>461</v>
      </c>
      <c r="K31" s="116" t="s">
        <v>462</v>
      </c>
      <c r="L31" s="117">
        <v>150</v>
      </c>
      <c r="M31" s="76"/>
      <c r="N31" s="76">
        <v>33</v>
      </c>
      <c r="O31" s="76">
        <f>L31+N31</f>
        <v>183</v>
      </c>
    </row>
    <row r="32" spans="1:15" ht="12.75">
      <c r="A32" s="76" t="s">
        <v>445</v>
      </c>
      <c r="B32" s="76" t="s">
        <v>446</v>
      </c>
      <c r="C32" s="76" t="s">
        <v>4</v>
      </c>
      <c r="D32" s="76">
        <v>109</v>
      </c>
      <c r="E32" s="76">
        <v>105</v>
      </c>
      <c r="F32" s="76"/>
      <c r="G32" s="125">
        <f>D32+E32</f>
        <v>214</v>
      </c>
      <c r="J32" s="116" t="s">
        <v>361</v>
      </c>
      <c r="K32" s="116" t="s">
        <v>355</v>
      </c>
      <c r="L32" s="76"/>
      <c r="M32" s="76">
        <v>76</v>
      </c>
      <c r="N32" s="117">
        <v>150</v>
      </c>
      <c r="O32" s="76">
        <f>M32+N32</f>
        <v>226</v>
      </c>
    </row>
    <row r="33" spans="1:15" ht="12.75">
      <c r="A33" s="116" t="s">
        <v>409</v>
      </c>
      <c r="B33" s="116" t="s">
        <v>399</v>
      </c>
      <c r="C33" s="116" t="s">
        <v>4</v>
      </c>
      <c r="D33" s="76"/>
      <c r="E33" s="76">
        <v>113</v>
      </c>
      <c r="F33" s="76">
        <v>105</v>
      </c>
      <c r="G33" s="125">
        <f>E33+F33</f>
        <v>218</v>
      </c>
      <c r="J33" s="116" t="s">
        <v>384</v>
      </c>
      <c r="K33" s="116" t="s">
        <v>345</v>
      </c>
      <c r="L33" s="117">
        <v>150</v>
      </c>
      <c r="M33" s="76"/>
      <c r="N33" s="76">
        <v>78</v>
      </c>
      <c r="O33" s="76">
        <f>L33+N33</f>
        <v>228</v>
      </c>
    </row>
    <row r="34" spans="1:15" ht="12.75">
      <c r="A34" s="76" t="s">
        <v>427</v>
      </c>
      <c r="B34" s="76" t="s">
        <v>428</v>
      </c>
      <c r="C34" s="76" t="s">
        <v>4</v>
      </c>
      <c r="D34" s="76">
        <v>108</v>
      </c>
      <c r="E34" s="76"/>
      <c r="F34" s="76">
        <v>116</v>
      </c>
      <c r="G34" s="76">
        <f>D34+F34</f>
        <v>224</v>
      </c>
      <c r="J34" s="76" t="s">
        <v>433</v>
      </c>
      <c r="K34" s="76" t="s">
        <v>434</v>
      </c>
      <c r="L34" s="76">
        <v>79</v>
      </c>
      <c r="M34" s="76"/>
      <c r="N34" s="117">
        <v>150</v>
      </c>
      <c r="O34" s="76">
        <f>L34+N34</f>
        <v>229</v>
      </c>
    </row>
    <row r="35" spans="1:15" ht="12.75">
      <c r="A35" s="116" t="s">
        <v>461</v>
      </c>
      <c r="B35" s="116" t="s">
        <v>462</v>
      </c>
      <c r="C35" s="116" t="s">
        <v>4</v>
      </c>
      <c r="D35" s="117">
        <v>150</v>
      </c>
      <c r="E35" s="76"/>
      <c r="F35" s="76">
        <v>88</v>
      </c>
      <c r="G35" s="76">
        <f>D35+F35</f>
        <v>238</v>
      </c>
      <c r="J35" s="76" t="s">
        <v>362</v>
      </c>
      <c r="K35" s="76" t="s">
        <v>372</v>
      </c>
      <c r="L35" s="76">
        <v>79</v>
      </c>
      <c r="M35" s="76"/>
      <c r="N35" s="117">
        <v>150</v>
      </c>
      <c r="O35" s="76">
        <f>L35+N35</f>
        <v>229</v>
      </c>
    </row>
    <row r="36" spans="1:15" ht="12.75">
      <c r="A36" s="76" t="s">
        <v>380</v>
      </c>
      <c r="B36" s="76" t="s">
        <v>338</v>
      </c>
      <c r="C36" s="76" t="s">
        <v>4</v>
      </c>
      <c r="D36" s="76">
        <v>112</v>
      </c>
      <c r="E36" s="76"/>
      <c r="F36" s="117">
        <v>150</v>
      </c>
      <c r="G36" s="76">
        <f>D36+F36</f>
        <v>262</v>
      </c>
      <c r="J36" s="116" t="s">
        <v>362</v>
      </c>
      <c r="K36" s="116" t="s">
        <v>356</v>
      </c>
      <c r="L36" s="117">
        <v>150</v>
      </c>
      <c r="M36" s="76"/>
      <c r="N36" s="76">
        <v>81</v>
      </c>
      <c r="O36" s="76">
        <f>L36+N36</f>
        <v>231</v>
      </c>
    </row>
    <row r="37" spans="10:15" ht="12.75">
      <c r="J37" s="76" t="s">
        <v>380</v>
      </c>
      <c r="K37" s="76" t="s">
        <v>338</v>
      </c>
      <c r="L37" s="76">
        <v>90</v>
      </c>
      <c r="M37" s="76"/>
      <c r="N37" s="117">
        <v>150</v>
      </c>
      <c r="O37" s="76">
        <f>L37+N37</f>
        <v>240</v>
      </c>
    </row>
    <row r="44" spans="10:14" ht="12.75">
      <c r="J44" s="207" t="s">
        <v>478</v>
      </c>
      <c r="K44" s="208"/>
      <c r="L44" s="149">
        <v>72</v>
      </c>
      <c r="M44" s="149">
        <v>71</v>
      </c>
      <c r="N44" s="59">
        <v>71</v>
      </c>
    </row>
  </sheetData>
  <sheetProtection/>
  <mergeCells count="4">
    <mergeCell ref="A1:G1"/>
    <mergeCell ref="J1:O1"/>
    <mergeCell ref="J3:K3"/>
    <mergeCell ref="J44:K44"/>
  </mergeCells>
  <printOptions/>
  <pageMargins left="0.75" right="0.75" top="1" bottom="1" header="0.5" footer="0.5"/>
  <pageSetup horizontalDpi="300" verticalDpi="3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Grabovac</dc:creator>
  <cp:keywords/>
  <dc:description/>
  <cp:lastModifiedBy>Miro Bukarica</cp:lastModifiedBy>
  <cp:lastPrinted>2018-11-29T21:10:28Z</cp:lastPrinted>
  <dcterms:created xsi:type="dcterms:W3CDTF">2005-10-04T08:43:38Z</dcterms:created>
  <dcterms:modified xsi:type="dcterms:W3CDTF">2022-11-21T02:14:32Z</dcterms:modified>
  <cp:category/>
  <cp:version/>
  <cp:contentType/>
  <cp:contentStatus/>
</cp:coreProperties>
</file>